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常规安装工程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<sst xmlns="http://schemas.openxmlformats.org/spreadsheetml/2006/main" count="81" uniqueCount="48">
  <si>
    <t>项目名称:25财年张家界小片区常规安装工程报价表</t>
  </si>
  <si>
    <t>承包商名称</t>
  </si>
  <si>
    <t>联系人</t>
  </si>
  <si>
    <t>联系电话</t>
  </si>
  <si>
    <t>邮箱</t>
  </si>
  <si>
    <t>承包商地址</t>
  </si>
  <si>
    <t>建设单位</t>
  </si>
  <si>
    <t>湖南张家界中燃、芷江中燃</t>
  </si>
  <si>
    <t>艾金欢</t>
  </si>
  <si>
    <t>ajh@chinagasholdings.com</t>
  </si>
  <si>
    <t>项目地址</t>
  </si>
  <si>
    <t>湖南省张家界市、怀化、芷江县</t>
  </si>
  <si>
    <t>标段划分</t>
  </si>
  <si>
    <t>工期</t>
  </si>
  <si>
    <t>365天</t>
  </si>
  <si>
    <t>序号</t>
  </si>
  <si>
    <t>工程名称</t>
  </si>
  <si>
    <t>分项工程名称</t>
  </si>
  <si>
    <t>单位</t>
  </si>
  <si>
    <t>数量</t>
  </si>
  <si>
    <t>包干价系数上限</t>
  </si>
  <si>
    <t>含税上限总价（元）</t>
  </si>
  <si>
    <t>竞价最终包干价系数</t>
  </si>
  <si>
    <t>竞价含税总价（元）</t>
  </si>
  <si>
    <t>税率</t>
  </si>
  <si>
    <t>备注</t>
  </si>
  <si>
    <t>一</t>
  </si>
  <si>
    <t>25财年张家界小片区常规安装工程</t>
  </si>
  <si>
    <t>张家界中燃常规安装工程招标</t>
  </si>
  <si>
    <t>市政管道（安装）</t>
  </si>
  <si>
    <t>米</t>
  </si>
  <si>
    <t>市政管道（穿越）</t>
  </si>
  <si>
    <t>/</t>
  </si>
  <si>
    <t>工业</t>
  </si>
  <si>
    <t>户</t>
  </si>
  <si>
    <t>商业</t>
  </si>
  <si>
    <t>居民用户(新户户内)</t>
  </si>
  <si>
    <t>居民用户(新户庭院)</t>
  </si>
  <si>
    <t>居民用户(新户土方)</t>
  </si>
  <si>
    <t>居民用户(老户户内)</t>
  </si>
  <si>
    <t>居民用户(老户庭院)</t>
  </si>
  <si>
    <t>小计</t>
  </si>
  <si>
    <t>怀化、芷江中燃常规安装工程招标</t>
  </si>
  <si>
    <t>市政管道</t>
  </si>
  <si>
    <r>
      <rPr>
        <sz val="11"/>
        <color theme="1"/>
        <rFont val="宋体"/>
        <charset val="134"/>
      </rPr>
      <t>*</t>
    </r>
    <r>
      <rPr>
        <sz val="11"/>
        <color theme="1"/>
        <rFont val="宋体"/>
        <charset val="134"/>
      </rPr>
      <t>*</t>
    </r>
  </si>
  <si>
    <t>备注：1：**为供应商必填项。供应商需在上限包干价系数基础上进行系数下浮，以最新系数核算出含税总价。最终结算以基准单价*竞价最终包干价系数*实际发生工程量结算。
      2：报价以盖公章为准，不能涂改，不能手写，工程名称/服务内容按照执行的标准写详细，excel及PDF盖章版各提交一份，上传报价至招采平台。</t>
  </si>
  <si>
    <t>承包商名称（盖章）：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</si>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</sst>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u/>
      <sz val="10"/>
      <color rgb="FF800080"/>
      <name val="宋体"/>
      <charset val="134"/>
    </font>
    <font>
      <u/>
      <sz val="11"/>
      <color theme="10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/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4" fillId="0" borderId="2" xfId="6" applyFont="1" applyFill="1" applyBorder="1" applyAlignment="1">
      <alignment horizontal="center" vertical="center"/>
    </xf>
    <xf numFmtId="0" fontId="4" fillId="0" borderId="4" xfId="6" applyFont="1" applyFill="1" applyBorder="1" applyAlignment="1">
      <alignment horizontal="center" vertical="center"/>
    </xf>
    <xf numFmtId="0" fontId="4" fillId="0" borderId="3" xfId="6" applyFont="1" applyFill="1" applyBorder="1" applyAlignment="1">
      <alignment horizontal="center" vertical="center"/>
    </xf>
    <xf numFmtId="0" fontId="5" fillId="0" borderId="2" xfId="6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6" fillId="0" borderId="0" xfId="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一般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jh@chinagasholding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tabSelected="1" zoomScale="85" zoomScaleNormal="85" topLeftCell="A7" workbookViewId="0">
      <selection activeCell="S14" sqref="S14"/>
    </sheetView>
  </sheetViews>
  <sheetFormatPr defaultColWidth="9" defaultRowHeight="14.25"/>
  <cols>
    <col min="1" max="2" width="6.66666666666667" customWidth="1"/>
    <col min="3" max="3" width="10" customWidth="1"/>
    <col min="4" max="4" width="10.6666666666667" customWidth="1"/>
    <col min="5" max="5" width="8.41666666666667" customWidth="1"/>
    <col min="6" max="6" width="7.91666666666667" customWidth="1"/>
    <col min="7" max="7" width="9" customWidth="1"/>
    <col min="8" max="8" width="6.66666666666667" style="1" customWidth="1"/>
    <col min="9" max="9" width="10.8333333333333" style="2" customWidth="1"/>
    <col min="10" max="10" width="15" customWidth="1"/>
    <col min="11" max="11" width="12.5833333333333" style="3" customWidth="1"/>
    <col min="12" max="12" width="16.5" customWidth="1"/>
    <col min="13" max="13" width="13.6666666666667" customWidth="1"/>
    <col min="14" max="14" width="9.83333333333333" customWidth="1"/>
    <col min="15" max="15" width="14.9166666666667" customWidth="1"/>
    <col min="16" max="16" width="9" hidden="1" customWidth="1"/>
  </cols>
  <sheetData>
    <row r="1" ht="55.25" customHeight="1" spans="1:15">
      <c r="A1" s="4" t="s">
        <v>0</v>
      </c>
      <c r="B1" s="4"/>
      <c r="C1" s="4"/>
      <c r="D1" s="4"/>
      <c r="E1" s="4"/>
      <c r="F1" s="4"/>
      <c r="G1" s="4"/>
      <c r="H1" s="4"/>
      <c r="I1" s="31"/>
      <c r="J1" s="4"/>
      <c r="K1" s="31"/>
      <c r="L1" s="4"/>
      <c r="M1" s="4"/>
      <c r="N1" s="4"/>
      <c r="O1" s="4"/>
    </row>
    <row r="2" ht="22.5" customHeight="1" spans="1:15">
      <c r="A2" s="5" t="s">
        <v>1</v>
      </c>
      <c r="B2" s="5"/>
      <c r="C2" s="5"/>
      <c r="D2" s="5"/>
      <c r="E2" s="5" t="s">
        <v>2</v>
      </c>
      <c r="F2" s="6"/>
      <c r="G2" s="7"/>
      <c r="H2" s="6" t="s">
        <v>3</v>
      </c>
      <c r="I2" s="7"/>
      <c r="J2" s="6"/>
      <c r="K2" s="7"/>
      <c r="L2" s="32" t="s">
        <v>4</v>
      </c>
      <c r="M2" s="33"/>
      <c r="N2" s="34"/>
      <c r="O2" s="35"/>
    </row>
    <row r="3" ht="23.15" customHeight="1" spans="1:15">
      <c r="A3" s="5" t="s">
        <v>5</v>
      </c>
      <c r="B3" s="5"/>
      <c r="C3" s="5"/>
      <c r="D3" s="5"/>
      <c r="E3" s="5"/>
      <c r="F3" s="5"/>
      <c r="G3" s="5"/>
      <c r="H3" s="5"/>
      <c r="I3" s="32"/>
      <c r="J3" s="5"/>
      <c r="K3" s="32"/>
      <c r="L3" s="5"/>
      <c r="M3" s="5"/>
      <c r="N3" s="5"/>
      <c r="O3" s="5"/>
    </row>
    <row r="4" ht="37.5" customHeight="1" spans="1:15">
      <c r="A4" s="5" t="s">
        <v>6</v>
      </c>
      <c r="B4" s="5"/>
      <c r="C4" s="8" t="s">
        <v>7</v>
      </c>
      <c r="D4" s="8"/>
      <c r="E4" s="5" t="s">
        <v>2</v>
      </c>
      <c r="F4" s="6" t="s">
        <v>8</v>
      </c>
      <c r="G4" s="7"/>
      <c r="H4" s="6" t="s">
        <v>3</v>
      </c>
      <c r="I4" s="7"/>
      <c r="J4" s="5">
        <v>18771629523</v>
      </c>
      <c r="K4" s="5"/>
      <c r="L4" s="32" t="s">
        <v>4</v>
      </c>
      <c r="M4" s="36" t="s">
        <v>9</v>
      </c>
      <c r="N4" s="18"/>
      <c r="O4" s="7"/>
    </row>
    <row r="5" ht="33" customHeight="1" spans="1:15">
      <c r="A5" s="5" t="s">
        <v>10</v>
      </c>
      <c r="B5" s="5"/>
      <c r="C5" s="9" t="s">
        <v>11</v>
      </c>
      <c r="D5" s="10"/>
      <c r="E5" s="10"/>
      <c r="F5" s="10"/>
      <c r="G5" s="11"/>
      <c r="H5" s="6" t="s">
        <v>12</v>
      </c>
      <c r="I5" s="7"/>
      <c r="J5" s="5">
        <v>1</v>
      </c>
      <c r="K5" s="5"/>
      <c r="L5" s="32" t="s">
        <v>13</v>
      </c>
      <c r="M5" s="6" t="s">
        <v>14</v>
      </c>
      <c r="N5" s="18"/>
      <c r="O5" s="7"/>
    </row>
    <row r="6" ht="30" customHeight="1" spans="1:15">
      <c r="A6" s="5" t="s">
        <v>15</v>
      </c>
      <c r="B6" s="5" t="s">
        <v>16</v>
      </c>
      <c r="C6" s="5"/>
      <c r="D6" s="5" t="s">
        <v>17</v>
      </c>
      <c r="E6" s="5"/>
      <c r="F6" s="5"/>
      <c r="G6" s="5"/>
      <c r="H6" s="5" t="s">
        <v>18</v>
      </c>
      <c r="I6" s="32" t="s">
        <v>19</v>
      </c>
      <c r="J6" s="5" t="s">
        <v>20</v>
      </c>
      <c r="K6" s="37" t="s">
        <v>21</v>
      </c>
      <c r="L6" s="37" t="s">
        <v>22</v>
      </c>
      <c r="M6" s="37" t="s">
        <v>23</v>
      </c>
      <c r="N6" s="37" t="s">
        <v>24</v>
      </c>
      <c r="O6" s="5" t="s">
        <v>25</v>
      </c>
    </row>
    <row r="7" ht="37" customHeight="1" spans="1:15">
      <c r="A7" s="5" t="s">
        <v>26</v>
      </c>
      <c r="B7" s="12" t="s">
        <v>27</v>
      </c>
      <c r="C7" s="13"/>
      <c r="D7" s="13"/>
      <c r="E7" s="13"/>
      <c r="F7" s="13"/>
      <c r="G7" s="14"/>
      <c r="H7" s="8"/>
      <c r="I7" s="37"/>
      <c r="J7" s="8"/>
      <c r="K7" s="37"/>
      <c r="L7" s="8"/>
      <c r="M7" s="8"/>
      <c r="N7" s="8"/>
      <c r="O7" s="8"/>
    </row>
    <row r="8" ht="24.9" customHeight="1" spans="1:16">
      <c r="A8" s="15"/>
      <c r="B8" s="16" t="s">
        <v>28</v>
      </c>
      <c r="C8" s="17"/>
      <c r="D8" s="5" t="s">
        <v>29</v>
      </c>
      <c r="E8" s="5"/>
      <c r="F8" s="5"/>
      <c r="G8" s="5"/>
      <c r="H8" s="5" t="s">
        <v>30</v>
      </c>
      <c r="I8" s="32">
        <v>1500</v>
      </c>
      <c r="J8" s="8">
        <v>1.04</v>
      </c>
      <c r="K8" s="37">
        <v>80542.8</v>
      </c>
      <c r="L8" s="38"/>
      <c r="M8" s="38">
        <f>P8*I8*L8</f>
        <v>0</v>
      </c>
      <c r="N8" s="38"/>
      <c r="O8" s="8"/>
      <c r="P8">
        <f>K8/J8/I8</f>
        <v>51.63</v>
      </c>
    </row>
    <row r="9" ht="24.9" customHeight="1" spans="1:15">
      <c r="A9" s="15"/>
      <c r="B9" s="16"/>
      <c r="C9" s="17"/>
      <c r="D9" s="5" t="s">
        <v>31</v>
      </c>
      <c r="E9" s="5"/>
      <c r="F9" s="5"/>
      <c r="G9" s="5"/>
      <c r="H9" s="5" t="s">
        <v>30</v>
      </c>
      <c r="I9" s="32">
        <v>0</v>
      </c>
      <c r="J9" s="8" t="s">
        <v>32</v>
      </c>
      <c r="K9" s="37" t="s">
        <v>32</v>
      </c>
      <c r="L9" s="38"/>
      <c r="M9" s="38">
        <f t="shared" ref="M9:M25" si="0">P9*I9*L9</f>
        <v>0</v>
      </c>
      <c r="N9" s="38"/>
      <c r="O9" s="8"/>
    </row>
    <row r="10" ht="24.9" customHeight="1" spans="1:15">
      <c r="A10" s="15"/>
      <c r="B10" s="16"/>
      <c r="C10" s="17"/>
      <c r="D10" s="5" t="s">
        <v>33</v>
      </c>
      <c r="E10" s="5"/>
      <c r="F10" s="5"/>
      <c r="G10" s="5"/>
      <c r="H10" s="5" t="s">
        <v>34</v>
      </c>
      <c r="I10" s="32">
        <v>0</v>
      </c>
      <c r="J10" s="8" t="s">
        <v>32</v>
      </c>
      <c r="K10" s="37" t="s">
        <v>32</v>
      </c>
      <c r="L10" s="38"/>
      <c r="M10" s="38">
        <f t="shared" si="0"/>
        <v>0</v>
      </c>
      <c r="N10" s="38"/>
      <c r="O10" s="8"/>
    </row>
    <row r="11" ht="24.9" customHeight="1" spans="1:16">
      <c r="A11" s="15"/>
      <c r="B11" s="16"/>
      <c r="C11" s="17"/>
      <c r="D11" s="5" t="s">
        <v>35</v>
      </c>
      <c r="E11" s="5"/>
      <c r="F11" s="5"/>
      <c r="G11" s="5"/>
      <c r="H11" s="5" t="s">
        <v>34</v>
      </c>
      <c r="I11" s="32">
        <v>120</v>
      </c>
      <c r="J11" s="8">
        <v>1.18</v>
      </c>
      <c r="K11" s="37">
        <v>481737.36</v>
      </c>
      <c r="L11" s="38"/>
      <c r="M11" s="38">
        <f t="shared" si="0"/>
        <v>0</v>
      </c>
      <c r="N11" s="38"/>
      <c r="O11" s="8"/>
      <c r="P11">
        <f t="shared" ref="P11:P16" si="1">K11/J11/I11</f>
        <v>3402.1</v>
      </c>
    </row>
    <row r="12" ht="24.9" customHeight="1" spans="1:16">
      <c r="A12" s="15"/>
      <c r="B12" s="16"/>
      <c r="C12" s="17"/>
      <c r="D12" s="5" t="s">
        <v>36</v>
      </c>
      <c r="E12" s="5"/>
      <c r="F12" s="5"/>
      <c r="G12" s="5"/>
      <c r="H12" s="5" t="s">
        <v>34</v>
      </c>
      <c r="I12" s="32">
        <v>629</v>
      </c>
      <c r="J12" s="8">
        <v>1.16</v>
      </c>
      <c r="K12" s="37">
        <v>167218.8952</v>
      </c>
      <c r="L12" s="38"/>
      <c r="M12" s="38">
        <f t="shared" si="0"/>
        <v>0</v>
      </c>
      <c r="N12" s="38"/>
      <c r="O12" s="8"/>
      <c r="P12">
        <f t="shared" si="1"/>
        <v>229.18</v>
      </c>
    </row>
    <row r="13" ht="24.9" customHeight="1" spans="1:16">
      <c r="A13" s="15"/>
      <c r="B13" s="16"/>
      <c r="C13" s="17"/>
      <c r="D13" s="5" t="s">
        <v>37</v>
      </c>
      <c r="E13" s="5"/>
      <c r="F13" s="5"/>
      <c r="G13" s="5"/>
      <c r="H13" s="5" t="s">
        <v>30</v>
      </c>
      <c r="I13" s="32">
        <v>2201.5</v>
      </c>
      <c r="J13" s="8">
        <v>1.03</v>
      </c>
      <c r="K13" s="37">
        <v>54557.1327</v>
      </c>
      <c r="L13" s="38"/>
      <c r="M13" s="38">
        <f t="shared" si="0"/>
        <v>0</v>
      </c>
      <c r="N13" s="38"/>
      <c r="O13" s="8"/>
      <c r="P13">
        <f t="shared" si="1"/>
        <v>24.06</v>
      </c>
    </row>
    <row r="14" ht="24.9" customHeight="1" spans="1:16">
      <c r="A14" s="15"/>
      <c r="B14" s="16"/>
      <c r="C14" s="17"/>
      <c r="D14" s="5" t="s">
        <v>38</v>
      </c>
      <c r="E14" s="5"/>
      <c r="F14" s="5"/>
      <c r="G14" s="5"/>
      <c r="H14" s="5" t="s">
        <v>30</v>
      </c>
      <c r="I14" s="32">
        <v>2201.5</v>
      </c>
      <c r="J14" s="8">
        <v>0.94</v>
      </c>
      <c r="K14" s="37">
        <v>77561.4868</v>
      </c>
      <c r="L14" s="38"/>
      <c r="M14" s="38">
        <f t="shared" si="0"/>
        <v>0</v>
      </c>
      <c r="N14" s="38"/>
      <c r="O14" s="8"/>
      <c r="P14">
        <f t="shared" si="1"/>
        <v>37.48</v>
      </c>
    </row>
    <row r="15" ht="24.9" customHeight="1" spans="1:16">
      <c r="A15" s="15"/>
      <c r="B15" s="16"/>
      <c r="C15" s="17"/>
      <c r="D15" s="5" t="s">
        <v>39</v>
      </c>
      <c r="E15" s="5"/>
      <c r="F15" s="5"/>
      <c r="G15" s="5"/>
      <c r="H15" s="5" t="s">
        <v>34</v>
      </c>
      <c r="I15" s="32">
        <v>752</v>
      </c>
      <c r="J15" s="8">
        <v>1.21</v>
      </c>
      <c r="K15" s="37">
        <v>252921.3632</v>
      </c>
      <c r="L15" s="38"/>
      <c r="M15" s="38">
        <f t="shared" si="0"/>
        <v>0</v>
      </c>
      <c r="N15" s="38"/>
      <c r="O15" s="8"/>
      <c r="P15">
        <f t="shared" si="1"/>
        <v>277.96</v>
      </c>
    </row>
    <row r="16" ht="24.9" customHeight="1" spans="1:16">
      <c r="A16" s="15"/>
      <c r="B16" s="16"/>
      <c r="C16" s="17"/>
      <c r="D16" s="5" t="s">
        <v>40</v>
      </c>
      <c r="E16" s="5"/>
      <c r="F16" s="5"/>
      <c r="G16" s="5"/>
      <c r="H16" s="5" t="s">
        <v>30</v>
      </c>
      <c r="I16" s="32">
        <v>3008</v>
      </c>
      <c r="J16" s="8">
        <v>1.21</v>
      </c>
      <c r="K16" s="37">
        <v>264095.1808</v>
      </c>
      <c r="L16" s="38"/>
      <c r="M16" s="38">
        <f t="shared" si="0"/>
        <v>0</v>
      </c>
      <c r="N16" s="38"/>
      <c r="O16" s="8"/>
      <c r="P16">
        <f t="shared" si="1"/>
        <v>72.56</v>
      </c>
    </row>
    <row r="17" ht="24.9" customHeight="1" spans="1:15">
      <c r="A17" s="15"/>
      <c r="B17" s="16"/>
      <c r="C17" s="17"/>
      <c r="D17" s="6" t="s">
        <v>41</v>
      </c>
      <c r="E17" s="18"/>
      <c r="F17" s="18"/>
      <c r="G17" s="18"/>
      <c r="H17" s="18"/>
      <c r="I17" s="18"/>
      <c r="J17" s="18"/>
      <c r="K17" s="37">
        <f>SUM(K8:K16)</f>
        <v>1378634.2187</v>
      </c>
      <c r="L17" s="38"/>
      <c r="M17" s="38">
        <f>SUM(M8:M16)</f>
        <v>0</v>
      </c>
      <c r="N17" s="38"/>
      <c r="O17" s="8"/>
    </row>
    <row r="18" ht="24.9" customHeight="1" spans="1:15">
      <c r="A18" s="19">
        <v>2</v>
      </c>
      <c r="B18" s="20" t="s">
        <v>42</v>
      </c>
      <c r="C18" s="21"/>
      <c r="D18" s="5" t="s">
        <v>43</v>
      </c>
      <c r="E18" s="5"/>
      <c r="F18" s="5"/>
      <c r="G18" s="5"/>
      <c r="H18" s="5" t="s">
        <v>30</v>
      </c>
      <c r="I18" s="32">
        <v>0</v>
      </c>
      <c r="J18" s="39">
        <v>1.04</v>
      </c>
      <c r="K18" s="37" t="s">
        <v>32</v>
      </c>
      <c r="L18" s="38"/>
      <c r="M18" s="38">
        <f t="shared" si="0"/>
        <v>0</v>
      </c>
      <c r="N18" s="38"/>
      <c r="O18" s="8"/>
    </row>
    <row r="19" ht="24.9" customHeight="1" spans="1:15">
      <c r="A19" s="15"/>
      <c r="B19" s="16"/>
      <c r="C19" s="17"/>
      <c r="D19" s="5" t="s">
        <v>33</v>
      </c>
      <c r="E19" s="5"/>
      <c r="F19" s="5"/>
      <c r="G19" s="5"/>
      <c r="H19" s="5" t="s">
        <v>34</v>
      </c>
      <c r="I19" s="32">
        <v>0</v>
      </c>
      <c r="J19" s="39" t="s">
        <v>32</v>
      </c>
      <c r="K19" s="37" t="s">
        <v>32</v>
      </c>
      <c r="L19" s="38"/>
      <c r="M19" s="38">
        <f t="shared" si="0"/>
        <v>0</v>
      </c>
      <c r="N19" s="38"/>
      <c r="O19" s="8"/>
    </row>
    <row r="20" ht="24.9" customHeight="1" spans="1:16">
      <c r="A20" s="15"/>
      <c r="B20" s="16"/>
      <c r="C20" s="17"/>
      <c r="D20" s="5" t="s">
        <v>35</v>
      </c>
      <c r="E20" s="5"/>
      <c r="F20" s="5"/>
      <c r="G20" s="5"/>
      <c r="H20" s="5" t="s">
        <v>34</v>
      </c>
      <c r="I20" s="32">
        <v>180</v>
      </c>
      <c r="J20" s="39">
        <v>1.18</v>
      </c>
      <c r="K20" s="37">
        <v>722606.04</v>
      </c>
      <c r="L20" s="38"/>
      <c r="M20" s="38">
        <f t="shared" si="0"/>
        <v>0</v>
      </c>
      <c r="N20" s="38"/>
      <c r="O20" s="8"/>
      <c r="P20">
        <f>K20/J20/I20</f>
        <v>3402.1</v>
      </c>
    </row>
    <row r="21" ht="24.9" customHeight="1" spans="1:16">
      <c r="A21" s="15"/>
      <c r="B21" s="16"/>
      <c r="C21" s="17"/>
      <c r="D21" s="5" t="s">
        <v>36</v>
      </c>
      <c r="E21" s="5"/>
      <c r="F21" s="5"/>
      <c r="G21" s="5"/>
      <c r="H21" s="5" t="s">
        <v>34</v>
      </c>
      <c r="I21" s="32">
        <v>400</v>
      </c>
      <c r="J21" s="39">
        <v>1.16</v>
      </c>
      <c r="K21" s="37">
        <v>106339.52</v>
      </c>
      <c r="L21" s="38"/>
      <c r="M21" s="38">
        <f t="shared" si="0"/>
        <v>0</v>
      </c>
      <c r="N21" s="38"/>
      <c r="O21" s="8"/>
      <c r="P21">
        <f t="shared" ref="P21:P25" si="2">K21/J21/I21</f>
        <v>229.18</v>
      </c>
    </row>
    <row r="22" ht="24.9" customHeight="1" spans="1:16">
      <c r="A22" s="15"/>
      <c r="B22" s="16"/>
      <c r="C22" s="17"/>
      <c r="D22" s="5" t="s">
        <v>37</v>
      </c>
      <c r="E22" s="5"/>
      <c r="F22" s="5"/>
      <c r="G22" s="5"/>
      <c r="H22" s="5" t="s">
        <v>30</v>
      </c>
      <c r="I22" s="32">
        <v>1400</v>
      </c>
      <c r="J22" s="39">
        <v>1.03</v>
      </c>
      <c r="K22" s="37">
        <v>34694.52</v>
      </c>
      <c r="L22" s="38"/>
      <c r="M22" s="38">
        <f t="shared" si="0"/>
        <v>0</v>
      </c>
      <c r="N22" s="38"/>
      <c r="O22" s="8"/>
      <c r="P22">
        <f t="shared" si="2"/>
        <v>24.06</v>
      </c>
    </row>
    <row r="23" ht="24.9" customHeight="1" spans="1:16">
      <c r="A23" s="15"/>
      <c r="B23" s="16"/>
      <c r="C23" s="17"/>
      <c r="D23" s="5" t="s">
        <v>38</v>
      </c>
      <c r="E23" s="5"/>
      <c r="F23" s="5"/>
      <c r="G23" s="5"/>
      <c r="H23" s="5" t="s">
        <v>30</v>
      </c>
      <c r="I23" s="32">
        <v>1400</v>
      </c>
      <c r="J23" s="39">
        <v>0.94</v>
      </c>
      <c r="K23" s="37">
        <v>49323.68</v>
      </c>
      <c r="L23" s="38"/>
      <c r="M23" s="38">
        <f t="shared" si="0"/>
        <v>0</v>
      </c>
      <c r="N23" s="38"/>
      <c r="O23" s="8"/>
      <c r="P23">
        <f t="shared" si="2"/>
        <v>37.48</v>
      </c>
    </row>
    <row r="24" ht="24.9" customHeight="1" spans="1:16">
      <c r="A24" s="15"/>
      <c r="B24" s="16"/>
      <c r="C24" s="17"/>
      <c r="D24" s="5" t="s">
        <v>39</v>
      </c>
      <c r="E24" s="5"/>
      <c r="F24" s="5"/>
      <c r="G24" s="5"/>
      <c r="H24" s="5" t="s">
        <v>34</v>
      </c>
      <c r="I24" s="37">
        <v>100</v>
      </c>
      <c r="J24" s="39">
        <v>1.21</v>
      </c>
      <c r="K24" s="37">
        <v>33633.16</v>
      </c>
      <c r="L24" s="38"/>
      <c r="M24" s="38">
        <f t="shared" si="0"/>
        <v>0</v>
      </c>
      <c r="N24" s="38"/>
      <c r="O24" s="8"/>
      <c r="P24">
        <f t="shared" si="2"/>
        <v>277.96</v>
      </c>
    </row>
    <row r="25" ht="29.15" customHeight="1" spans="1:16">
      <c r="A25" s="15"/>
      <c r="B25" s="16"/>
      <c r="C25" s="17"/>
      <c r="D25" s="5" t="s">
        <v>40</v>
      </c>
      <c r="E25" s="5"/>
      <c r="F25" s="5"/>
      <c r="G25" s="5"/>
      <c r="H25" s="5" t="s">
        <v>30</v>
      </c>
      <c r="I25" s="32">
        <v>400</v>
      </c>
      <c r="J25" s="39">
        <v>1.21</v>
      </c>
      <c r="K25" s="32">
        <v>35119.04</v>
      </c>
      <c r="L25" s="38"/>
      <c r="M25" s="38">
        <f t="shared" si="0"/>
        <v>0</v>
      </c>
      <c r="N25" s="38"/>
      <c r="O25" s="40"/>
      <c r="P25">
        <f t="shared" si="2"/>
        <v>72.56</v>
      </c>
    </row>
    <row r="26" ht="29.15" customHeight="1" spans="1:15">
      <c r="A26" s="22"/>
      <c r="B26" s="23"/>
      <c r="C26" s="24"/>
      <c r="D26" s="6" t="s">
        <v>41</v>
      </c>
      <c r="E26" s="18"/>
      <c r="F26" s="18"/>
      <c r="G26" s="18"/>
      <c r="H26" s="18"/>
      <c r="I26" s="18"/>
      <c r="J26" s="18"/>
      <c r="K26" s="32">
        <f>SUM(K20:K25)</f>
        <v>981715.96</v>
      </c>
      <c r="L26" s="41"/>
      <c r="M26" s="38">
        <f>SUM(M18:M25)</f>
        <v>0</v>
      </c>
      <c r="N26" s="41"/>
      <c r="O26" s="40"/>
    </row>
    <row r="27" ht="29.15" customHeight="1" spans="1:15">
      <c r="A27" s="5"/>
      <c r="B27" s="6"/>
      <c r="C27" s="7"/>
      <c r="D27" s="25" t="s">
        <v>27</v>
      </c>
      <c r="E27" s="26"/>
      <c r="F27" s="26"/>
      <c r="G27" s="26"/>
      <c r="H27" s="26"/>
      <c r="I27" s="26"/>
      <c r="J27" s="26"/>
      <c r="K27" s="42">
        <f>K26+K17</f>
        <v>2360350.1787</v>
      </c>
      <c r="L27" s="41"/>
      <c r="M27" s="38">
        <f>M17+M26</f>
        <v>0</v>
      </c>
      <c r="N27" s="38" t="s">
        <v>44</v>
      </c>
      <c r="O27" s="40"/>
    </row>
    <row r="28" ht="34.5" customHeight="1" spans="1:15">
      <c r="A28" s="27" t="s">
        <v>45</v>
      </c>
      <c r="B28" s="28"/>
      <c r="C28" s="28"/>
      <c r="D28" s="28"/>
      <c r="E28" s="28"/>
      <c r="F28" s="28"/>
      <c r="G28" s="28"/>
      <c r="H28" s="5"/>
      <c r="I28" s="32"/>
      <c r="J28" s="28"/>
      <c r="K28" s="43"/>
      <c r="L28" s="28"/>
      <c r="M28" s="28"/>
      <c r="N28" s="28"/>
      <c r="O28" s="28"/>
    </row>
    <row r="29" ht="27" customHeight="1" spans="1:15">
      <c r="A29" s="29"/>
      <c r="B29" s="29"/>
      <c r="C29" s="29"/>
      <c r="D29" s="29"/>
      <c r="E29" s="29"/>
      <c r="F29" s="29"/>
      <c r="G29" s="29"/>
      <c r="H29" s="29"/>
      <c r="I29" s="44"/>
      <c r="J29" s="29"/>
      <c r="K29" s="44"/>
      <c r="L29" s="29"/>
      <c r="M29" s="29"/>
      <c r="N29" s="29"/>
      <c r="O29" s="29"/>
    </row>
    <row r="30" ht="22" customHeight="1" spans="1:15">
      <c r="A30" s="30"/>
      <c r="B30" s="30"/>
      <c r="C30" s="30"/>
      <c r="D30" s="30"/>
      <c r="E30" s="30"/>
      <c r="F30" s="30"/>
      <c r="I30" s="44"/>
      <c r="J30" s="30"/>
      <c r="K30" s="45"/>
      <c r="L30" s="46" t="s">
        <v>46</v>
      </c>
      <c r="N30" s="29"/>
      <c r="O30" s="30"/>
    </row>
    <row r="31" spans="1:15">
      <c r="A31" s="30"/>
      <c r="B31" s="30"/>
      <c r="C31" s="30"/>
      <c r="D31" s="30"/>
      <c r="E31" s="30"/>
      <c r="F31" s="30"/>
      <c r="I31" s="44"/>
      <c r="J31" s="30"/>
      <c r="K31" s="45"/>
      <c r="L31" s="30"/>
      <c r="M31" s="46"/>
      <c r="N31" s="29"/>
      <c r="O31" s="30"/>
    </row>
    <row r="32" ht="15" customHeight="1" spans="1:15">
      <c r="A32" s="30"/>
      <c r="B32" s="30"/>
      <c r="C32" s="30"/>
      <c r="D32" s="30"/>
      <c r="E32" s="30"/>
      <c r="F32" s="30"/>
      <c r="I32" s="44"/>
      <c r="J32" s="30"/>
      <c r="K32" s="45"/>
      <c r="L32" s="46" t="s">
        <v>47</v>
      </c>
      <c r="N32" s="29"/>
      <c r="O32" s="30"/>
    </row>
  </sheetData>
  <mergeCells count="49">
    <mergeCell ref="A1:O1"/>
    <mergeCell ref="A2:B2"/>
    <mergeCell ref="C2:D2"/>
    <mergeCell ref="F2:G2"/>
    <mergeCell ref="H2:I2"/>
    <mergeCell ref="J2:K2"/>
    <mergeCell ref="M2:O2"/>
    <mergeCell ref="A3:B3"/>
    <mergeCell ref="C3:O3"/>
    <mergeCell ref="A4:B4"/>
    <mergeCell ref="C4:D4"/>
    <mergeCell ref="F4:G4"/>
    <mergeCell ref="H4:I4"/>
    <mergeCell ref="J4:K4"/>
    <mergeCell ref="M4:O4"/>
    <mergeCell ref="A5:B5"/>
    <mergeCell ref="C5:G5"/>
    <mergeCell ref="H5:I5"/>
    <mergeCell ref="J5:K5"/>
    <mergeCell ref="M5:O5"/>
    <mergeCell ref="B6:C6"/>
    <mergeCell ref="D6:G6"/>
    <mergeCell ref="B7:G7"/>
    <mergeCell ref="D8:G8"/>
    <mergeCell ref="D9:G9"/>
    <mergeCell ref="D10:G10"/>
    <mergeCell ref="D11:G11"/>
    <mergeCell ref="D12:G12"/>
    <mergeCell ref="D13:G13"/>
    <mergeCell ref="D14:G14"/>
    <mergeCell ref="D15:G15"/>
    <mergeCell ref="D16:G16"/>
    <mergeCell ref="D17:J17"/>
    <mergeCell ref="D18:G18"/>
    <mergeCell ref="D19:G19"/>
    <mergeCell ref="D20:G20"/>
    <mergeCell ref="D21:G21"/>
    <mergeCell ref="D22:G22"/>
    <mergeCell ref="D23:G23"/>
    <mergeCell ref="D24:G24"/>
    <mergeCell ref="D25:G25"/>
    <mergeCell ref="D26:J26"/>
    <mergeCell ref="B27:C27"/>
    <mergeCell ref="D27:J27"/>
    <mergeCell ref="A28:O28"/>
    <mergeCell ref="A8:A17"/>
    <mergeCell ref="A18:A26"/>
    <mergeCell ref="B8:C17"/>
    <mergeCell ref="B18:C26"/>
  </mergeCells>
  <hyperlinks>
    <hyperlink ref="M4" r:id="rId1" display="ajh@chinagasholdings.com"/>
  </hyperlinks>
  <printOptions horizontalCentered="1"/>
  <pageMargins left="0.118110236220472" right="0.118110236220472" top="0.236220472440945" bottom="0.23622047244094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常规安装工程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dzbzb</dc:creator>
  <cp:lastModifiedBy>Administrator</cp:lastModifiedBy>
  <dcterms:created xsi:type="dcterms:W3CDTF">2018-09-27T06:32:00Z</dcterms:created>
  <cp:lastPrinted>2025-06-11T08:05:00Z</cp:lastPrinted>
  <dcterms:modified xsi:type="dcterms:W3CDTF">2025-09-01T03:37:06Z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ICV">
    <vt:lpwstr>EF164500902A4E118D50E596FB09411E</vt:lpwstr>
  </property>
</Properties>
</file>