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 firstSheet="1" activeTab="1"/>
  </bookViews>
  <sheets>
    <sheet name="招标供应商信息" sheetId="4" state="hidden" r:id="rId1"/>
    <sheet name="招标工程量清单" sheetId="11" r:id="rId2"/>
    <sheet name="嘉祥中燃工程量清单" sheetId="5" r:id="rId3"/>
    <sheet name="宁阳中燃工程量清单" sheetId="8" r:id="rId4"/>
    <sheet name="文登中燃工程量清单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<sst xmlns="http://schemas.openxmlformats.org/spreadsheetml/2006/main" count="472" uniqueCount="233">
  <si>
    <t>序号</t>
  </si>
  <si>
    <t>供应商名称
(全名)</t>
  </si>
  <si>
    <t>成立时间</t>
  </si>
  <si>
    <t>公司地点</t>
  </si>
  <si>
    <t>注册资本
(万元)</t>
  </si>
  <si>
    <t>实缴资本
(万元)</t>
  </si>
  <si>
    <t>2022年招标品类所占销售收入比例(%)</t>
  </si>
  <si>
    <t>与中燃合作历史</t>
  </si>
  <si>
    <t>2020年销售收入(万元)</t>
  </si>
  <si>
    <t>2021年销售收入(万元)</t>
  </si>
  <si>
    <t>2022年销售收入(万元)</t>
  </si>
  <si>
    <t>前5大客户名称和金额占比(按销售金额从高到低)</t>
  </si>
  <si>
    <t>专业资质</t>
  </si>
  <si>
    <t>施工力量(人)</t>
  </si>
  <si>
    <t>是否已在招采平台注册</t>
  </si>
  <si>
    <t>是否完成CA认证</t>
  </si>
  <si>
    <t>联系人</t>
  </si>
  <si>
    <t>手机</t>
  </si>
  <si>
    <t>备注</t>
  </si>
  <si>
    <t>***有限公司</t>
  </si>
  <si>
    <r>
      <rPr>
        <sz val="11"/>
        <color theme="1"/>
        <rFont val="微软雅黑 Light"/>
        <charset val="134"/>
      </rPr>
      <t xml:space="preserve">年/月/日
</t>
    </r>
    <r>
      <rPr>
        <sz val="11"/>
        <color rgb="FFFF0000"/>
        <rFont val="微软雅黑 Light"/>
        <charset val="134"/>
      </rPr>
      <t>(必填项）</t>
    </r>
  </si>
  <si>
    <r>
      <rPr>
        <sz val="11"/>
        <color theme="1"/>
        <rFont val="微软雅黑 Light"/>
        <charset val="134"/>
      </rPr>
      <t xml:space="preserve">**省**市**县
</t>
    </r>
    <r>
      <rPr>
        <sz val="11"/>
        <color rgb="FFFF0000"/>
        <rFont val="微软雅黑 Light"/>
        <charset val="134"/>
      </rPr>
      <t>(工程物资类必填项)</t>
    </r>
  </si>
  <si>
    <t>必填项</t>
  </si>
  <si>
    <r>
      <rPr>
        <sz val="11"/>
        <color rgb="FFFF0000"/>
        <rFont val="微软雅黑 Light"/>
        <charset val="134"/>
      </rPr>
      <t>必填项</t>
    </r>
    <r>
      <rPr>
        <sz val="11"/>
        <color theme="1"/>
        <rFont val="微软雅黑 Light"/>
        <charset val="134"/>
      </rPr>
      <t xml:space="preserve">
例如：合作N年，在****项目上合作过。交付良好，成本竞争力强，质量好。（或与中燃历史上无合作）</t>
    </r>
  </si>
  <si>
    <r>
      <rPr>
        <sz val="11"/>
        <color rgb="FFFF0000"/>
        <rFont val="微软雅黑 Light"/>
        <charset val="134"/>
      </rPr>
      <t>必填项，格式如</t>
    </r>
    <r>
      <rPr>
        <sz val="11"/>
        <color theme="1"/>
        <rFont val="微软雅黑 Light"/>
        <charset val="134"/>
      </rPr>
      <t xml:space="preserve">
A公司，35%;
B公司，24%；
C公司，16%;
D公司，10%；
E公司，5%</t>
    </r>
  </si>
  <si>
    <r>
      <rPr>
        <sz val="11"/>
        <color rgb="FFFF0000"/>
        <rFont val="微软雅黑 Light"/>
        <charset val="134"/>
      </rPr>
      <t>必填项</t>
    </r>
    <r>
      <rPr>
        <sz val="11"/>
        <color theme="1"/>
        <rFont val="微软雅黑 Light"/>
        <charset val="134"/>
      </rPr>
      <t>，需提供相关证照</t>
    </r>
  </si>
  <si>
    <t>是/否</t>
  </si>
  <si>
    <t>服务名称</t>
  </si>
  <si>
    <t>服务内容</t>
  </si>
  <si>
    <t>交付物</t>
  </si>
  <si>
    <t>验收标准</t>
  </si>
  <si>
    <t>预估金额（万元）</t>
  </si>
  <si>
    <t>居民用户</t>
  </si>
  <si>
    <t>中压管线</t>
  </si>
  <si>
    <t>工商业用户</t>
  </si>
  <si>
    <t>2023-2024财年中原区域外部施工单位年度服务入围招标
：嘉祥中燃</t>
  </si>
  <si>
    <t>按合同约定的工程施工全部内容</t>
  </si>
  <si>
    <t>工程施工+服务</t>
  </si>
  <si>
    <t>按相关国家标准和施工合同执行</t>
  </si>
  <si>
    <t>1200户</t>
  </si>
  <si>
    <t>2023-2024财年中原区域外部施工单位年度服务入围招标
：宁阳中燃</t>
  </si>
  <si>
    <t>150户</t>
  </si>
  <si>
    <t>2023-2024财年中原区域外部施工单位年度服务入围招标
：文登中燃</t>
  </si>
  <si>
    <t>2000户</t>
  </si>
  <si>
    <t>合计</t>
  </si>
  <si>
    <t>3350户</t>
  </si>
  <si>
    <t>标段</t>
  </si>
  <si>
    <t>项目公司名称</t>
  </si>
  <si>
    <t>施工单位需求数量</t>
  </si>
  <si>
    <t>常规工程施工总规模（按预算预估施工单位结算金额，万元）</t>
  </si>
  <si>
    <t>标段一</t>
  </si>
  <si>
    <t>嘉祥中燃</t>
  </si>
  <si>
    <t>宁阳中燃</t>
  </si>
  <si>
    <t>文登中燃</t>
  </si>
  <si>
    <t>其他公司</t>
  </si>
  <si>
    <t>嘉祥中燃总包工程量清单分项报价表</t>
  </si>
  <si>
    <t>项目名称</t>
  </si>
  <si>
    <t>项目特征描述</t>
  </si>
  <si>
    <t>计量单位</t>
  </si>
  <si>
    <t>工程量</t>
  </si>
  <si>
    <t>上限价总价（元）</t>
  </si>
  <si>
    <t>税率</t>
  </si>
  <si>
    <t>含税单价(元)</t>
  </si>
  <si>
    <t>含税金额(元)</t>
  </si>
  <si>
    <t>户内安装</t>
  </si>
  <si>
    <t>气代煤村内零散户</t>
  </si>
  <si>
    <t>户</t>
  </si>
  <si>
    <t>单立管走户外实装户（已入住户）（8层以下）乡镇零星楼房</t>
  </si>
  <si>
    <t>户内：
1、连接方式：丝接；
2、立管：单立管走户外；
3、类别：实装；
4、楼层：8层以下</t>
  </si>
  <si>
    <t>喷塑钢管 </t>
  </si>
  <si>
    <t>1、安装部位：庭院架空 2、规格型号：DN25焊接钢管 3、介质：天然气 4、连接方式：焊接 9、压力试验记录：符合设计规范</t>
  </si>
  <si>
    <t>m</t>
  </si>
  <si>
    <t>1、安装部位：庭院架空 2、规格型号：DN32焊接钢管 3、介质：天然气 4、连接方式：焊接 10、压力试验记录：符合设计规范</t>
  </si>
  <si>
    <t>1、安装部位：庭院架空 2、规格型号：DN40焊接钢管 3、介质：天然气 4、连接方式：焊接 11、压力试验记录：符合设计规范</t>
  </si>
  <si>
    <t>1、安装部位：庭院架空 2、规格型号：DN50焊接钢管 3、介质：天然气 4、连接方式：焊接 12、压力试验记录：符合设计规范</t>
  </si>
  <si>
    <t>1、安装部位：庭院架空 2、规格型号：DN65焊接钢管 3、介质：天然气 4、连接方式：焊接 13、压力试验记录：符合设计规范</t>
  </si>
  <si>
    <t>镀锌钢管</t>
  </si>
  <si>
    <t>1、安装部位：庭院、户内架空 2、规格型号：DN15镀锌钢管 3、介质：天然气 4、连接方式：丝接 16、压力试验记录：符合设计规范</t>
  </si>
  <si>
    <t>1、安装部位：庭院、户内架空 2、规格型号：DN25镀锌钢管 3、介质：天然气 4、连接方式：丝接 18、压力试验记录：符合设计规范</t>
  </si>
  <si>
    <t>聚乙烯塑料管(PE) De63</t>
  </si>
  <si>
    <t>1、安装部位：庭院埋地 2、规格型号：de63PE管 3、介质：天然气 4、连接方式：电熔 20、压力试验记录：符合设计规范</t>
  </si>
  <si>
    <t>聚乙烯塑料管(PE) De90</t>
  </si>
  <si>
    <t>1、安装部位：庭院埋地 2、规格型号：de90PE管 3、介质：天然气 4、连接方式：热熔 21、压力试验记录：符合设计规范</t>
  </si>
  <si>
    <t>聚乙烯塑料管(PE) De110</t>
  </si>
  <si>
    <t>1、安装部位：庭院埋地 2、规格型号：de110PE管 3、介质：天然气 4、连接方式：热熔 22、压力试验记录：符合设计规范</t>
  </si>
  <si>
    <t>螺纹阀门  DN15</t>
  </si>
  <si>
    <t>1.类型：球阀
2.材质：铜
3.规格、压力等级：DN15
4.连接形式：丝接</t>
  </si>
  <si>
    <t>个</t>
  </si>
  <si>
    <t>螺纹阀门  DN25</t>
  </si>
  <si>
    <t>1.类型：球阀
2.材质：铜
3.规格、压力等级：DN25
4.连接形式：丝接</t>
  </si>
  <si>
    <t>螺纹阀门  DN40</t>
  </si>
  <si>
    <t>1.类型：球阀
2.材质：铜
3.规格、压力等级：DN40
4.连接形式：丝接</t>
  </si>
  <si>
    <t>螺纹阀门  DN50</t>
  </si>
  <si>
    <t>1.类型：球阀
2.材质：铜
3.规格、压力等级：DN50
4.连接形式：丝接</t>
  </si>
  <si>
    <t>焊接法兰阀门  DN25</t>
  </si>
  <si>
    <t>法兰球阀：
1、连接方式：法兰连接；
2、公称直径：DN25；
3、压力试验按设计要求：综合考虑。</t>
  </si>
  <si>
    <t>焊接法兰阀门  DN32</t>
  </si>
  <si>
    <t>法兰球阀：
1、连接方式：法兰连接；
2、公称直径：DN32；
3、压力试验按设计要求：综合考虑。</t>
  </si>
  <si>
    <t>焊接法兰阀门  DN40</t>
  </si>
  <si>
    <t>法兰球阀：
1、连接方式：法兰连接；
2、公称直径：DN40；
3、压力试验按设计要求：综合考虑。</t>
  </si>
  <si>
    <t>焊接法兰阀门  DN50</t>
  </si>
  <si>
    <t>法兰球阀：
1、连接方式：法兰连接；
2、公称直径：DN50；
3、压力试验按设计要求：综合考虑。</t>
  </si>
  <si>
    <t>焊接法兰阀门  DN65</t>
  </si>
  <si>
    <t>法兰球阀：
1、连接方式：法兰连接；
2、公称直径：DN65；
3、压力试验按设计要求：综合考虑。</t>
  </si>
  <si>
    <t>塑料阀门  De63</t>
  </si>
  <si>
    <t>塑料阀门：
1、连接方式：电熔连接；
2、公称直径：dn63；
3、压力试验按设计要求：综合考虑。</t>
  </si>
  <si>
    <t>塑料阀门  De90</t>
  </si>
  <si>
    <t>塑料阀门：
1、连接方式：电熔连接；
2、公称直径：dn90；
3、压力试验按设计要求：综合考虑。</t>
  </si>
  <si>
    <t>公商用皮膜表  G4</t>
  </si>
  <si>
    <t>1.类型：物联表
2.型号、规格：G4
3.连接方式：丝接</t>
  </si>
  <si>
    <t>只</t>
  </si>
  <si>
    <t>公商用皮膜表  G6</t>
  </si>
  <si>
    <t>1.类型：物联表
2.型号、规格：G6
3.连接方式：丝接</t>
  </si>
  <si>
    <t xml:space="preserve">公商用皮膜表  G10</t>
  </si>
  <si>
    <t>1.类型：物联表
2.型号、规格：G10
3.连接方式：丝接</t>
  </si>
  <si>
    <t>公商用皮膜表  G16</t>
  </si>
  <si>
    <t>1.类型：物联表
2.型号、规格：G16
3.连接方式：丝接</t>
  </si>
  <si>
    <t xml:space="preserve">箱式调压器 RTE-31/25Q</t>
  </si>
  <si>
    <t>1.类型:楼栋调压箱
2.型号、规格：RX25</t>
  </si>
  <si>
    <t>台</t>
  </si>
  <si>
    <t xml:space="preserve">箱式调压器 RTE-31/50Q</t>
  </si>
  <si>
    <t>1.类型:楼栋调压箱
2.型号、规格：RX50</t>
  </si>
  <si>
    <t xml:space="preserve">箱式调压器 RTE-31/80Q</t>
  </si>
  <si>
    <t>1.类型:楼栋调压箱
2.型号、规格：RX80</t>
  </si>
  <si>
    <t xml:space="preserve">PE管与PE管带气碰头接管(碰头费)DN50</t>
  </si>
  <si>
    <t>1、燃气室外pe管碰头带介质 支管公称直径 50mm</t>
  </si>
  <si>
    <t>处</t>
  </si>
  <si>
    <t xml:space="preserve">PE管与PE管带气碰头接管(碰头费)DN100</t>
  </si>
  <si>
    <t>1、燃气室外pe管碰头带介质 支管公称直径 100mm</t>
  </si>
  <si>
    <t xml:space="preserve">架空燃气管道带气碰头接管（15mm以内）</t>
  </si>
  <si>
    <t>1、燃气室外钢管碰头带介质 支管公称直径 15mm</t>
  </si>
  <si>
    <t xml:space="preserve">架空燃气管道带气碰头接管（25mm以内）</t>
  </si>
  <si>
    <t>1、燃气室外钢管碰头带介质 支管公称直径 25mm</t>
  </si>
  <si>
    <t xml:space="preserve">架空燃气管道带气碰头接管（32mm以内）</t>
  </si>
  <si>
    <t>1、燃气室外钢管碰头带介质 支管公称直径 32mm</t>
  </si>
  <si>
    <t xml:space="preserve">架空燃气管道带气碰头接管（40mm以内）</t>
  </si>
  <si>
    <t>1、燃气室外钢管碰头带介质 支管公称直径 40mm</t>
  </si>
  <si>
    <t>管沟挖填一、二类土（DN50以下）0.60*0.80</t>
  </si>
  <si>
    <t>管沟：
1、土壤类别：综合考虑；
2、沟槽：人机综合，宽度0.6米，深度0.8米；
3、回填方式：人机综合，原土回填。</t>
  </si>
  <si>
    <t>管沟挖填一、二类土（DN100以下）0.70*0.80</t>
  </si>
  <si>
    <t>人工恢复C20-C30混凝土路面面层  20CM厚</t>
  </si>
  <si>
    <t>1.材质：混凝土
2.厚度：20cm</t>
  </si>
  <si>
    <t>㎡</t>
  </si>
  <si>
    <t>人工拆除C20-C30混凝土路面 外运5KM  面层20CM厚</t>
  </si>
  <si>
    <t>砖砌放散井、直埋式阀井φ0.4×0.5</t>
  </si>
  <si>
    <t>1、砌筑形式：砖混                                                2、 井深0.5米</t>
  </si>
  <si>
    <t>座</t>
  </si>
  <si>
    <t>钢管与钢管带气碰头接管 DN100、PE与钢管DN100、PE与PEDN100（一、二类土）2米深内</t>
  </si>
  <si>
    <t>碰头坑开挖：
1、土壤类别：综合考虑；
2、坑深：2米深以内</t>
  </si>
  <si>
    <t>钢管与钢管带气碰头接管 DN100、PE与钢管DN100、PE与PEDN100（一、二类土）4米深内</t>
  </si>
  <si>
    <t>碰头坑开挖：
1、土壤类别：综合考虑；
2、坑深：4米深以内</t>
  </si>
  <si>
    <t>元</t>
  </si>
  <si>
    <t>宁阳中燃总包工程量清单分项报价表</t>
  </si>
  <si>
    <t>单立管走户内挂表户（已入住户）（8层以下）</t>
  </si>
  <si>
    <t>户内：
1、连接方式：丝接；
2、立管：单立管走户内；
3、类别：挂表户；
4、楼层：8层以下</t>
  </si>
  <si>
    <t>单立管走户外实装户（已入住户）（8层以下）</t>
  </si>
  <si>
    <t>单立管走户外挂表户（已入住户）（8层以下）</t>
  </si>
  <si>
    <t>户内：
1、连接方式：丝接；
2、立管：单立管走户外；
3、类别：挂表户；
4、楼层：8层以下</t>
  </si>
  <si>
    <t>塑料管：
1、连接方式：熔接；
2、公称直径：dn63；
3、压力试验及吹扫、洗按设计要求：综合考虑</t>
  </si>
  <si>
    <t>塑料管：
1、连接方式：熔接；
2、公称直径：dn90；
4、压力试验及吹扫、洗按设计要求：综合考虑</t>
  </si>
  <si>
    <t>塑料管：
1、连接方式：熔接；
2、公称直径：dn110；
5、压力试验及吹扫、洗按设计要求：综合考虑</t>
  </si>
  <si>
    <t>焊接钢管  DN25  (3.6米以内）</t>
  </si>
  <si>
    <t>1.安装部位：户外
2.介质：天然气
3.规格、压力等级DN25
4.连接形式：焊接</t>
  </si>
  <si>
    <t>焊接钢管  DN32  (3.6米以内）</t>
  </si>
  <si>
    <t>1.安装部位：户外
2.介质：天然气
3.规格、压力等级DN32
4.连接形式：焊接</t>
  </si>
  <si>
    <t>焊接钢管  DN40  (3.6米以内）</t>
  </si>
  <si>
    <t>1.安装部位：户外
2.介质：天然气
3.规格、压力等级DN40
4.连接形式：焊接</t>
  </si>
  <si>
    <t>焊接钢管  DN50  (3.6米以内）</t>
  </si>
  <si>
    <t>1.安装部位：户外
2.介质：天然气
3.规格、压力等级DN50
4.连接形式：焊接</t>
  </si>
  <si>
    <t>焊接钢管  DN65  (3.6米以内）</t>
  </si>
  <si>
    <t>1.安装部位：户外
2.介质：天然气
3.规格、压力等级D65
4.连接形式：焊接</t>
  </si>
  <si>
    <t>焊接钢管  DN80  (3.6米以内）</t>
  </si>
  <si>
    <t>1.安装部位：户外
2.介质：天然气
3.规格、压力等级DN80
4.连接形式：焊接</t>
  </si>
  <si>
    <t>焊接钢管  DN100  (3.6米以内）</t>
  </si>
  <si>
    <t>1.安装部位：户外
2.介质：天然气
3.规格、压力等级DN100
4.连接形式：焊接</t>
  </si>
  <si>
    <t>镀锌钢管丝接  DN15  (3.6米以内）</t>
  </si>
  <si>
    <t>镀锌钢管：
1、连接方式：丝接；
2、公称直径：DN15；
3、压力试验及吹扫、洗按设计要求：综合考虑。</t>
  </si>
  <si>
    <t>镀锌钢管丝接  DN25  (3.6米以内）</t>
  </si>
  <si>
    <t>镀锌钢管：
1、连接方式：丝接；
2、公称直径：DN25；
3、压力试验及吹扫、洗按设计要求：综合考虑。</t>
  </si>
  <si>
    <t>镀锌钢管丝接  DN32  (3.6米以内）</t>
  </si>
  <si>
    <t>镀锌钢管：
1、连接方式：丝接；
2、公称直径：DN32；
3、压力试验及吹扫、洗按设计要求：综合考虑。</t>
  </si>
  <si>
    <t>镀锌钢管丝接  DN40  (3.6米以内）</t>
  </si>
  <si>
    <t>镀锌钢管：
1、连接方式：丝接；
2、公称直径：DN40；
3、压力试验及吹扫、洗按设计要求：综合考虑。</t>
  </si>
  <si>
    <t>镀锌钢管丝接  DN50  (3.6米以内）</t>
  </si>
  <si>
    <t>镀锌钢管：
1、连接方式：丝接；
2、公称直径：DN50；
3、压力试验及吹扫、洗按设计要求：综合考虑。</t>
  </si>
  <si>
    <t>螺纹阀门  DN32</t>
  </si>
  <si>
    <t>1.类型：球阀
2.材质：铜
3.规格、压力等级：DN32
4.连接形式：丝接</t>
  </si>
  <si>
    <t>焊接法兰阀门  DN80</t>
  </si>
  <si>
    <t>法兰球阀：
1、连接方式：法兰连接；
2、公称直径：DN80；
3、压力试验按设计要求：综合考虑。</t>
  </si>
  <si>
    <t>焊接法兰阀门  DN100</t>
  </si>
  <si>
    <t>法兰球阀：
1、连接方式：法兰连接；
2、公称直径：DN100；
3、压力试验按设计要求：综合考虑。</t>
  </si>
  <si>
    <t>塑料阀门  De110</t>
  </si>
  <si>
    <t>塑料阀门：
1、连接方式：电熔连接；
2、公称直径：dn110；
3、压力试验按设计要求：综合考虑。</t>
  </si>
  <si>
    <t>电动阀门  DN50</t>
  </si>
  <si>
    <t>电动阀门：
1、连接方式：法兰连接；
2、公称直径：DN50；
3、压力试验按设计要求：综合考虑。</t>
  </si>
  <si>
    <t>电动阀门  DN80</t>
  </si>
  <si>
    <t>电动阀门：
1、连接方式：法兰连接；
2、公称直径：DN80；
3、压力试验按设计要求：综合考虑。</t>
  </si>
  <si>
    <t>电动阀门  DN100</t>
  </si>
  <si>
    <t>电动阀门：
1、连接方式：法兰连接；
2、公称直径：DN100；
3、压力试验按设计要求：综合考虑。</t>
  </si>
  <si>
    <t xml:space="preserve">过滤器   DN40</t>
  </si>
  <si>
    <t xml:space="preserve">过滤器：
1、连接方式：法兰连接；
2、公称直径：DN40；
</t>
  </si>
  <si>
    <t xml:space="preserve">过滤器   DN50</t>
  </si>
  <si>
    <t xml:space="preserve">过滤器：
1、连接方式：法兰连接；
2、公称直径：DN50；
</t>
  </si>
  <si>
    <t xml:space="preserve">过滤器   DN80</t>
  </si>
  <si>
    <t xml:space="preserve">过滤器：
1、连接方式：法兰连接；
2、公称直径：DN80；
</t>
  </si>
  <si>
    <t xml:space="preserve">过滤器   DN100</t>
  </si>
  <si>
    <t xml:space="preserve">过滤器：
1、连接方式：法兰连接；
2、公称直径：DN100；
</t>
  </si>
  <si>
    <t>报警器探测器安装及调试 4点以下</t>
  </si>
  <si>
    <t>1.规格：商用报警器
2.线制：总线制  4点位以下</t>
  </si>
  <si>
    <t>套</t>
  </si>
  <si>
    <t>报警系统配管钢管（含主材）</t>
  </si>
  <si>
    <t>1.规格：DN20
2.材质：镀锌钢管 壁厚3mm</t>
  </si>
  <si>
    <t>报警系统配线（含主材）</t>
  </si>
  <si>
    <t>1.规格：2.5平方
2.材质：铜芯</t>
  </si>
  <si>
    <t xml:space="preserve">砖砌放散井、直埋式阀井φ0.4×0.5
</t>
  </si>
  <si>
    <t xml:space="preserve">钢管与钢管带气碰头接管 DN100、PE与钢管DN100、PE与PEDN100（一、二类土）2米深内
</t>
  </si>
  <si>
    <t xml:space="preserve">钢管与钢管带气碰头接管 DN100、PE与钢管DN100、PE与PEDN100（一、二类土）4米深内
</t>
  </si>
  <si>
    <t>文登中燃总包工程量清单分项报价表</t>
  </si>
  <si>
    <t>PE管</t>
  </si>
  <si>
    <t>塑料管：
1、连接方式：熔接；
2、公称直径：dn63；
3、压力试验及吹扫按设计要求：综合考虑</t>
  </si>
  <si>
    <t>米</t>
  </si>
  <si>
    <t>塑料管：
1、连接方式：熔接；
2、公称直径：dn90；
3、压力试验及吹扫按设计要求：综合考虑</t>
  </si>
  <si>
    <t>塑料管：
1、连接方式：熔接；
2、公称直径：dn200；
3、压力试验及吹扫按设计要求：综合考虑</t>
  </si>
  <si>
    <t>管沟</t>
  </si>
  <si>
    <t>管沟：
1、土壤类别：综合考虑；
2、沟槽：人机综合，宽度0.7米，深度0.8米；
3、回填方式：人机综合，原土回填。</t>
  </si>
  <si>
    <t>管沟：
1、土壤类别：综合考虑；
2、沟槽：人机综合，宽度0.8米，深度1米；
3、回填方式：人机综合，原土回填。</t>
  </si>
  <si>
    <t>钢管</t>
  </si>
  <si>
    <t>户内安装（新户）</t>
  </si>
  <si>
    <t>户内：
1、连接方式：丝接；
2、立管：单立管走户内；
3、类别：实装；
4、楼层：8层以下</t>
  </si>
  <si>
    <t>户内：
1、连接方式：丝接；
2、立管：单立管走户内；
3、类别：实装；
4、楼层：15层以下</t>
  </si>
  <si>
    <t>户内安装（老户）</t>
  </si>
  <si>
    <t>小微商</t>
  </si>
  <si>
    <t>工业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</si>
</sst>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23" formatCode="\$#,##0_);\(\$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#,##0.00_ "/>
    <numFmt numFmtId="179" formatCode="0.00_);[Red]\(0.00\)"/>
    <numFmt numFmtId="180" formatCode="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134"/>
    </font>
    <font>
      <b/>
      <sz val="11"/>
      <color theme="1"/>
      <name val="微软雅黑 Light"/>
      <charset val="134"/>
    </font>
    <font>
      <sz val="11"/>
      <color theme="1"/>
      <name val="微软雅黑 Light"/>
      <charset val="134"/>
    </font>
    <font>
      <sz val="11"/>
      <color rgb="FFFF0000"/>
      <name val="微软雅黑 Light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3" fontId="5" fillId="0" borderId="3" xfId="0" applyNumberFormat="1" applyFont="1" applyBorder="1" applyAlignment="1">
      <alignment horizontal="center" vertical="center" wrapText="1"/>
    </xf>
    <xf numFmtId="23" fontId="5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3" fontId="5" fillId="0" borderId="5" xfId="0" applyNumberFormat="1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23" fontId="4" fillId="0" borderId="1" xfId="0" applyNumberFormat="1" applyFont="1" applyFill="1" applyBorder="1" applyAlignment="1" applyProtection="1">
      <alignment horizontal="center" vertical="center" wrapText="1"/>
    </xf>
    <xf numFmtId="23" fontId="4" fillId="0" borderId="1" xfId="0" applyNumberFormat="1" applyFont="1" applyFill="1" applyBorder="1" applyAlignment="1" applyProtection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/>
    </xf>
    <xf numFmtId="176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176" fontId="5" fillId="0" borderId="0" xfId="0" applyNumberFormat="1" applyFont="1" applyFill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80" fontId="0" fillId="0" borderId="0" xfId="0" applyNumberFormat="1">
      <alignment vertical="center"/>
    </xf>
    <xf numFmtId="0" fontId="13" fillId="0" borderId="1" xfId="0" applyFont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80" fontId="1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opLeftCell="A2" workbookViewId="0">
      <selection activeCell="B4" sqref="B4"/>
    </sheetView>
  </sheetViews>
  <sheetFormatPr defaultColWidth="9" defaultRowHeight="13.5"/>
  <cols>
    <col min="1" max="1" width="6.64166666666667" style="101" customWidth="1"/>
    <col min="2" max="2" width="27.775" style="102" customWidth="1"/>
    <col min="3" max="3" width="9.64166666666667" style="103" customWidth="1"/>
    <col min="4" max="4" width="20.8916666666667" customWidth="1"/>
    <col min="5" max="5" width="9.81666666666667" customWidth="1"/>
    <col min="6" max="6" width="10.8166666666667" customWidth="1"/>
    <col min="7" max="7" width="14.1833333333333" customWidth="1"/>
    <col min="8" max="8" width="21.0916666666667" customWidth="1"/>
    <col min="9" max="9" width="13.1833333333333" customWidth="1"/>
    <col min="10" max="11" width="11.8166666666667" customWidth="1"/>
    <col min="12" max="13" width="20" customWidth="1"/>
    <col min="14" max="18" width="10.2583333333333" customWidth="1"/>
  </cols>
  <sheetData>
    <row r="1" s="99" customFormat="1" ht="40.5" spans="1:19">
      <c r="A1" s="104" t="s">
        <v>0</v>
      </c>
      <c r="B1" s="104" t="s">
        <v>1</v>
      </c>
      <c r="C1" s="105" t="s">
        <v>2</v>
      </c>
      <c r="D1" s="104" t="s">
        <v>3</v>
      </c>
      <c r="E1" s="104" t="s">
        <v>4</v>
      </c>
      <c r="F1" s="104" t="s">
        <v>5</v>
      </c>
      <c r="G1" s="104" t="s">
        <v>6</v>
      </c>
      <c r="H1" s="104" t="s">
        <v>7</v>
      </c>
      <c r="I1" s="104" t="s">
        <v>8</v>
      </c>
      <c r="J1" s="104" t="s">
        <v>9</v>
      </c>
      <c r="K1" s="104" t="s">
        <v>10</v>
      </c>
      <c r="L1" s="104" t="s">
        <v>11</v>
      </c>
      <c r="M1" s="104" t="s">
        <v>12</v>
      </c>
      <c r="N1" s="104" t="s">
        <v>13</v>
      </c>
      <c r="O1" s="104" t="s">
        <v>14</v>
      </c>
      <c r="P1" s="104" t="s">
        <v>15</v>
      </c>
      <c r="Q1" s="104" t="s">
        <v>16</v>
      </c>
      <c r="R1" s="104" t="s">
        <v>17</v>
      </c>
      <c r="S1" s="104" t="s">
        <v>18</v>
      </c>
    </row>
    <row r="2" s="100" customFormat="1" ht="95.5" customHeight="1" spans="1:19">
      <c r="A2" s="106">
        <v>1</v>
      </c>
      <c r="B2" s="107" t="s">
        <v>19</v>
      </c>
      <c r="C2" s="108" t="s">
        <v>20</v>
      </c>
      <c r="D2" s="107" t="s">
        <v>21</v>
      </c>
      <c r="E2" s="109" t="s">
        <v>22</v>
      </c>
      <c r="F2" s="109" t="s">
        <v>22</v>
      </c>
      <c r="G2" s="109"/>
      <c r="H2" s="107" t="s">
        <v>23</v>
      </c>
      <c r="I2" s="109" t="s">
        <v>22</v>
      </c>
      <c r="J2" s="109" t="s">
        <v>22</v>
      </c>
      <c r="K2" s="109" t="s">
        <v>22</v>
      </c>
      <c r="L2" s="107" t="s">
        <v>24</v>
      </c>
      <c r="M2" s="112" t="s">
        <v>25</v>
      </c>
      <c r="N2" s="112" t="s">
        <v>22</v>
      </c>
      <c r="O2" s="112" t="s">
        <v>26</v>
      </c>
      <c r="P2" s="112" t="s">
        <v>26</v>
      </c>
      <c r="Q2" s="109" t="s">
        <v>22</v>
      </c>
      <c r="R2" s="109" t="s">
        <v>22</v>
      </c>
      <c r="S2" s="107"/>
    </row>
    <row r="3" s="100" customFormat="1" ht="20.5" customHeight="1" spans="1:19">
      <c r="A3" s="106"/>
      <c r="B3" s="110"/>
      <c r="C3" s="110"/>
      <c r="D3" s="110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="100" customFormat="1" ht="20.5" customHeight="1" spans="1:19">
      <c r="A4" s="106"/>
      <c r="B4" s="110"/>
      <c r="C4" s="110"/>
      <c r="D4" s="110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="100" customFormat="1" ht="20.5" customHeight="1" spans="1:19">
      <c r="A5" s="106"/>
      <c r="B5" s="110"/>
      <c r="C5" s="110"/>
      <c r="D5" s="110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="100" customFormat="1" ht="20.5" customHeight="1" spans="1:19">
      <c r="A6" s="106"/>
      <c r="B6" s="110"/>
      <c r="C6" s="110"/>
      <c r="D6" s="110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</row>
    <row r="7" s="100" customFormat="1" ht="20.5" customHeight="1" spans="1:19">
      <c r="A7" s="106"/>
      <c r="B7" s="110"/>
      <c r="C7" s="110"/>
      <c r="D7" s="110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</row>
    <row r="8" s="100" customFormat="1" ht="20.5" customHeight="1" spans="1:19">
      <c r="A8" s="106"/>
      <c r="B8" s="110"/>
      <c r="C8" s="110"/>
      <c r="D8" s="110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</row>
    <row r="9" s="100" customFormat="1" ht="20.5" customHeight="1" spans="1:19">
      <c r="A9" s="106"/>
      <c r="B9" s="110"/>
      <c r="C9" s="110"/>
      <c r="D9" s="110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s="100" customFormat="1" ht="20.5" customHeight="1" spans="1:19">
      <c r="A10" s="106"/>
      <c r="B10" s="110"/>
      <c r="C10" s="110"/>
      <c r="D10" s="110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s="100" customFormat="1" ht="20.5" customHeight="1" spans="1:19">
      <c r="A11" s="106"/>
      <c r="B11" s="110"/>
      <c r="C11" s="110"/>
      <c r="D11" s="110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s="100" customFormat="1" ht="20.5" customHeight="1" spans="1:19">
      <c r="A12" s="106"/>
      <c r="B12" s="111"/>
      <c r="C12" s="108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</row>
    <row r="13" s="100" customFormat="1" ht="20.5" customHeight="1" spans="1:19">
      <c r="A13" s="106"/>
      <c r="B13" s="111"/>
      <c r="C13" s="108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</row>
    <row r="14" s="100" customFormat="1" ht="20.5" customHeight="1" spans="1:19">
      <c r="A14" s="106"/>
      <c r="B14" s="111"/>
      <c r="C14" s="108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</row>
    <row r="15" s="100" customFormat="1" ht="20.5" customHeight="1" spans="1:19">
      <c r="A15" s="106"/>
      <c r="B15" s="111"/>
      <c r="C15" s="108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</row>
    <row r="16" s="100" customFormat="1" ht="20.5" customHeight="1" spans="1:19">
      <c r="A16" s="106"/>
      <c r="B16" s="111"/>
      <c r="C16" s="108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</row>
    <row r="17" s="100" customFormat="1" ht="20.5" customHeight="1" spans="1:19">
      <c r="A17" s="106">
        <v>16</v>
      </c>
      <c r="B17" s="107"/>
      <c r="C17" s="108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</row>
    <row r="18" s="100" customFormat="1" ht="20.5" customHeight="1" spans="1:19">
      <c r="A18" s="106">
        <v>17</v>
      </c>
      <c r="B18" s="107"/>
      <c r="C18" s="108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</row>
    <row r="19" s="100" customFormat="1" ht="20.5" customHeight="1" spans="1:19">
      <c r="A19" s="106">
        <v>18</v>
      </c>
      <c r="B19" s="107"/>
      <c r="C19" s="108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</row>
    <row r="20" s="100" customFormat="1" ht="20.5" customHeight="1" spans="1:19">
      <c r="A20" s="106">
        <v>19</v>
      </c>
      <c r="B20" s="107"/>
      <c r="C20" s="10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</row>
    <row r="21" s="100" customFormat="1" ht="20.5" customHeight="1" spans="1:19">
      <c r="A21" s="106">
        <v>20</v>
      </c>
      <c r="B21" s="107"/>
      <c r="C21" s="108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</row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13" sqref="F13"/>
    </sheetView>
  </sheetViews>
  <sheetFormatPr defaultColWidth="10.6333333333333" defaultRowHeight="17.25"/>
  <cols>
    <col min="1" max="1" width="6.13333333333333" style="68" customWidth="1"/>
    <col min="2" max="2" width="29.8916666666667" style="69" customWidth="1"/>
    <col min="3" max="3" width="28.1333333333333" style="68" customWidth="1"/>
    <col min="4" max="4" width="13" style="68" customWidth="1"/>
    <col min="5" max="5" width="39.6666666666667" style="68" customWidth="1"/>
    <col min="6" max="6" width="24.1083333333333" style="70" customWidth="1"/>
    <col min="7" max="7" width="16.225" style="68" customWidth="1"/>
    <col min="8" max="8" width="15" style="66" customWidth="1"/>
    <col min="9" max="9" width="15.775" style="66" customWidth="1"/>
    <col min="10" max="10" width="10.6333333333333" style="66"/>
    <col min="11" max="11" width="17.1083333333333" style="66"/>
    <col min="12" max="16384" width="10.6333333333333" style="66"/>
  </cols>
  <sheetData>
    <row r="1" s="65" customFormat="1" ht="21" spans="1:9">
      <c r="A1" s="71" t="s">
        <v>0</v>
      </c>
      <c r="B1" s="71" t="s">
        <v>27</v>
      </c>
      <c r="C1" s="71" t="s">
        <v>28</v>
      </c>
      <c r="D1" s="71" t="s">
        <v>29</v>
      </c>
      <c r="E1" s="71" t="s">
        <v>30</v>
      </c>
      <c r="F1" s="72" t="s">
        <v>31</v>
      </c>
      <c r="G1" s="73" t="s">
        <v>32</v>
      </c>
      <c r="H1" s="74" t="s">
        <v>33</v>
      </c>
      <c r="I1" s="74" t="s">
        <v>34</v>
      </c>
    </row>
    <row r="2" s="66" customFormat="1" ht="51.75" spans="1:11">
      <c r="A2" s="75">
        <v>1</v>
      </c>
      <c r="B2" s="75" t="s">
        <v>35</v>
      </c>
      <c r="C2" s="75" t="s">
        <v>36</v>
      </c>
      <c r="D2" s="75" t="s">
        <v>37</v>
      </c>
      <c r="E2" s="75" t="s">
        <v>38</v>
      </c>
      <c r="F2" s="76">
        <v>90.28</v>
      </c>
      <c r="G2" s="77" t="s">
        <v>39</v>
      </c>
      <c r="H2" s="78">
        <v>1700</v>
      </c>
      <c r="I2" s="78">
        <v>40</v>
      </c>
      <c r="J2" s="66">
        <v>1240</v>
      </c>
      <c r="K2" s="66">
        <f>J2/J5</f>
        <v>0.36046511627907</v>
      </c>
    </row>
    <row r="3" s="66" customFormat="1" ht="51.75" spans="1:11">
      <c r="A3" s="75">
        <v>2</v>
      </c>
      <c r="B3" s="75" t="s">
        <v>40</v>
      </c>
      <c r="C3" s="75" t="s">
        <v>36</v>
      </c>
      <c r="D3" s="75" t="s">
        <v>37</v>
      </c>
      <c r="E3" s="75" t="s">
        <v>38</v>
      </c>
      <c r="F3" s="76">
        <v>8.23</v>
      </c>
      <c r="G3" s="77" t="s">
        <v>41</v>
      </c>
      <c r="H3" s="78">
        <v>150</v>
      </c>
      <c r="I3" s="78">
        <v>10</v>
      </c>
      <c r="J3" s="66">
        <v>160</v>
      </c>
      <c r="K3" s="66">
        <f>J3/J5</f>
        <v>0.0465116279069767</v>
      </c>
    </row>
    <row r="4" s="66" customFormat="1" ht="51.75" spans="1:11">
      <c r="A4" s="75">
        <v>3</v>
      </c>
      <c r="B4" s="75" t="s">
        <v>42</v>
      </c>
      <c r="C4" s="75" t="s">
        <v>36</v>
      </c>
      <c r="D4" s="75" t="s">
        <v>37</v>
      </c>
      <c r="E4" s="75" t="s">
        <v>38</v>
      </c>
      <c r="F4" s="76">
        <v>141.38</v>
      </c>
      <c r="G4" s="77" t="s">
        <v>43</v>
      </c>
      <c r="H4" s="78">
        <v>4350</v>
      </c>
      <c r="I4" s="78">
        <v>40</v>
      </c>
      <c r="J4" s="66">
        <v>2040</v>
      </c>
      <c r="K4" s="66">
        <f>J4/J5</f>
        <v>0.593023255813954</v>
      </c>
    </row>
    <row r="5" s="66" customFormat="1" spans="1:10">
      <c r="A5" s="77" t="s">
        <v>44</v>
      </c>
      <c r="B5" s="79"/>
      <c r="C5" s="75"/>
      <c r="D5" s="75"/>
      <c r="E5" s="75"/>
      <c r="F5" s="76">
        <f>SUM(F2:F4)</f>
        <v>239.89</v>
      </c>
      <c r="G5" s="77" t="s">
        <v>45</v>
      </c>
      <c r="H5" s="78">
        <f>SUM(H2:H4)</f>
        <v>6200</v>
      </c>
      <c r="I5" s="78">
        <f>SUM(I2:I4)</f>
        <v>90</v>
      </c>
      <c r="J5" s="66">
        <f>3350+I5</f>
        <v>3440</v>
      </c>
    </row>
    <row r="6" s="66" customFormat="1" ht="59" customHeight="1" spans="1:7">
      <c r="A6" s="80"/>
      <c r="B6" s="80"/>
      <c r="C6" s="80"/>
      <c r="D6" s="80"/>
      <c r="E6" s="80"/>
      <c r="F6" s="81"/>
      <c r="G6" s="80"/>
    </row>
    <row r="7" s="67" customFormat="1" ht="42" spans="1:7">
      <c r="A7" s="82" t="s">
        <v>0</v>
      </c>
      <c r="B7" s="82" t="s">
        <v>46</v>
      </c>
      <c r="C7" s="83" t="s">
        <v>47</v>
      </c>
      <c r="D7" s="73" t="s">
        <v>48</v>
      </c>
      <c r="E7" s="82" t="s">
        <v>49</v>
      </c>
      <c r="F7" s="39"/>
      <c r="G7" s="84"/>
    </row>
    <row r="8" s="66" customFormat="1" spans="1:7">
      <c r="A8" s="31">
        <v>1</v>
      </c>
      <c r="B8" s="85" t="s">
        <v>50</v>
      </c>
      <c r="C8" s="86" t="s">
        <v>51</v>
      </c>
      <c r="D8" s="87">
        <v>1</v>
      </c>
      <c r="E8" s="76">
        <v>90.28</v>
      </c>
      <c r="F8" s="88">
        <f>E8*10000</f>
        <v>902800</v>
      </c>
      <c r="G8" s="88"/>
    </row>
    <row r="9" s="66" customFormat="1" spans="1:7">
      <c r="A9" s="31">
        <v>2</v>
      </c>
      <c r="B9" s="89"/>
      <c r="C9" s="86" t="s">
        <v>52</v>
      </c>
      <c r="D9" s="87">
        <v>1</v>
      </c>
      <c r="E9" s="76">
        <v>8.23</v>
      </c>
      <c r="F9" s="88">
        <f>E9*10000</f>
        <v>82300</v>
      </c>
      <c r="G9" s="88"/>
    </row>
    <row r="10" s="66" customFormat="1" spans="1:7">
      <c r="A10" s="31">
        <v>3</v>
      </c>
      <c r="B10" s="90"/>
      <c r="C10" s="86" t="s">
        <v>53</v>
      </c>
      <c r="D10" s="87">
        <v>1</v>
      </c>
      <c r="E10" s="76">
        <v>141.38</v>
      </c>
      <c r="F10" s="88">
        <f>E10*10000</f>
        <v>1413800</v>
      </c>
      <c r="G10" s="88"/>
    </row>
    <row r="11" s="66" customFormat="1" spans="1:7">
      <c r="A11" s="31"/>
      <c r="B11" s="91"/>
      <c r="C11" s="86" t="s">
        <v>54</v>
      </c>
      <c r="D11" s="87"/>
      <c r="E11" s="91"/>
      <c r="F11" s="88">
        <f>E11*10000</f>
        <v>0</v>
      </c>
      <c r="G11" s="88"/>
    </row>
    <row r="12" s="66" customFormat="1" spans="1:7">
      <c r="A12" s="92"/>
      <c r="B12" s="93" t="s">
        <v>44</v>
      </c>
      <c r="C12" s="94"/>
      <c r="D12" s="95">
        <v>3</v>
      </c>
      <c r="E12" s="92">
        <f>SUM(E8:E11)</f>
        <v>239.89</v>
      </c>
      <c r="F12" s="96">
        <f>E12*10000</f>
        <v>2398900</v>
      </c>
      <c r="G12" s="97"/>
    </row>
    <row r="13" s="66" customFormat="1" spans="1:5">
      <c r="A13" s="97"/>
      <c r="B13" s="98"/>
      <c r="C13" s="97"/>
      <c r="D13" s="97"/>
      <c r="E13" s="97"/>
    </row>
    <row r="14" s="66" customFormat="1" spans="1:5">
      <c r="A14" s="97"/>
      <c r="B14" s="98"/>
      <c r="C14" s="97"/>
      <c r="D14" s="97"/>
      <c r="E14" s="97"/>
    </row>
    <row r="15" s="66" customFormat="1" spans="1:5">
      <c r="A15" s="97"/>
      <c r="B15" s="98"/>
      <c r="C15" s="97"/>
      <c r="D15" s="97"/>
      <c r="E15" s="97"/>
    </row>
    <row r="16" s="66" customFormat="1" spans="1:7">
      <c r="A16" s="97"/>
      <c r="B16" s="98"/>
      <c r="C16" s="97"/>
      <c r="D16" s="97"/>
      <c r="E16" s="97"/>
      <c r="F16" s="70"/>
      <c r="G16" s="68"/>
    </row>
  </sheetData>
  <mergeCells count="2">
    <mergeCell ref="A5:B5"/>
    <mergeCell ref="B8:B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opLeftCell="A12" workbookViewId="0">
      <selection activeCell="L42" sqref="L42"/>
    </sheetView>
  </sheetViews>
  <sheetFormatPr defaultColWidth="9" defaultRowHeight="17.25"/>
  <cols>
    <col min="1" max="1" width="6.775" style="5" customWidth="1"/>
    <col min="2" max="2" width="32.8916666666667" style="5" customWidth="1"/>
    <col min="3" max="3" width="46.1083333333333" style="55" customWidth="1"/>
    <col min="4" max="5" width="8.44166666666667" style="5" customWidth="1"/>
    <col min="6" max="6" width="15.5583333333333" style="5" customWidth="1"/>
    <col min="7" max="7" width="15" style="5" customWidth="1"/>
    <col min="8" max="11" width="9" style="5"/>
    <col min="12" max="12" width="11.625" style="5"/>
    <col min="13" max="16384" width="9" style="5"/>
  </cols>
  <sheetData>
    <row r="1" s="54" customFormat="1" ht="21" spans="1:1">
      <c r="A1" s="54" t="s">
        <v>55</v>
      </c>
    </row>
    <row r="2" s="54" customFormat="1" ht="21"/>
    <row r="3" s="2" customFormat="1" ht="39" customHeight="1" spans="1:10">
      <c r="A3" s="8" t="s">
        <v>0</v>
      </c>
      <c r="B3" s="8" t="s">
        <v>56</v>
      </c>
      <c r="C3" s="8" t="s">
        <v>57</v>
      </c>
      <c r="D3" s="8" t="s">
        <v>58</v>
      </c>
      <c r="E3" s="8" t="s">
        <v>59</v>
      </c>
      <c r="F3" s="8" t="s">
        <v>60</v>
      </c>
      <c r="G3" s="8" t="s">
        <v>61</v>
      </c>
      <c r="H3" s="10" t="s">
        <v>62</v>
      </c>
      <c r="I3" s="10" t="s">
        <v>63</v>
      </c>
      <c r="J3" s="8" t="s">
        <v>18</v>
      </c>
    </row>
    <row r="4" s="5" customFormat="1" spans="1:10">
      <c r="A4" s="32">
        <v>1</v>
      </c>
      <c r="B4" s="56" t="s">
        <v>64</v>
      </c>
      <c r="C4" s="57" t="s">
        <v>65</v>
      </c>
      <c r="D4" s="56" t="s">
        <v>66</v>
      </c>
      <c r="E4" s="58">
        <v>600</v>
      </c>
      <c r="F4" s="59">
        <v>121440</v>
      </c>
      <c r="G4" s="56"/>
      <c r="H4" s="56"/>
      <c r="I4" s="32"/>
      <c r="J4" s="32"/>
    </row>
    <row r="5" s="5" customFormat="1" ht="86.25" spans="1:10">
      <c r="A5" s="32">
        <v>2</v>
      </c>
      <c r="B5" s="44" t="s">
        <v>67</v>
      </c>
      <c r="C5" s="45" t="s">
        <v>68</v>
      </c>
      <c r="D5" s="44" t="s">
        <v>66</v>
      </c>
      <c r="E5" s="43">
        <v>600</v>
      </c>
      <c r="F5" s="59">
        <v>168825.888</v>
      </c>
      <c r="G5" s="49"/>
      <c r="H5" s="56"/>
      <c r="I5" s="32"/>
      <c r="J5" s="32"/>
    </row>
    <row r="6" s="5" customFormat="1" ht="51.75" spans="1:10">
      <c r="A6" s="32">
        <v>3</v>
      </c>
      <c r="B6" s="43" t="s">
        <v>69</v>
      </c>
      <c r="C6" s="45" t="s">
        <v>70</v>
      </c>
      <c r="D6" s="43" t="s">
        <v>71</v>
      </c>
      <c r="E6" s="43">
        <v>6000</v>
      </c>
      <c r="F6" s="59">
        <v>126661.92</v>
      </c>
      <c r="G6" s="32"/>
      <c r="H6" s="32"/>
      <c r="I6" s="32"/>
      <c r="J6" s="32"/>
    </row>
    <row r="7" s="5" customFormat="1" ht="51.75" spans="1:10">
      <c r="A7" s="32">
        <v>4</v>
      </c>
      <c r="B7" s="43" t="s">
        <v>69</v>
      </c>
      <c r="C7" s="45" t="s">
        <v>72</v>
      </c>
      <c r="D7" s="43" t="s">
        <v>71</v>
      </c>
      <c r="E7" s="43">
        <v>4000</v>
      </c>
      <c r="F7" s="59">
        <v>96140</v>
      </c>
      <c r="G7" s="32"/>
      <c r="H7" s="32"/>
      <c r="I7" s="32"/>
      <c r="J7" s="32"/>
    </row>
    <row r="8" s="5" customFormat="1" ht="51.75" spans="1:10">
      <c r="A8" s="32">
        <v>5</v>
      </c>
      <c r="B8" s="43" t="s">
        <v>69</v>
      </c>
      <c r="C8" s="45" t="s">
        <v>73</v>
      </c>
      <c r="D8" s="43" t="s">
        <v>71</v>
      </c>
      <c r="E8" s="43">
        <v>2000</v>
      </c>
      <c r="F8" s="59">
        <v>60193.76</v>
      </c>
      <c r="G8" s="32"/>
      <c r="H8" s="32"/>
      <c r="I8" s="32"/>
      <c r="J8" s="32"/>
    </row>
    <row r="9" s="5" customFormat="1" ht="51.75" spans="1:10">
      <c r="A9" s="32">
        <v>6</v>
      </c>
      <c r="B9" s="43" t="s">
        <v>69</v>
      </c>
      <c r="C9" s="45" t="s">
        <v>74</v>
      </c>
      <c r="D9" s="43" t="s">
        <v>71</v>
      </c>
      <c r="E9" s="43">
        <v>800</v>
      </c>
      <c r="F9" s="59">
        <v>27906.912</v>
      </c>
      <c r="G9" s="32"/>
      <c r="H9" s="32"/>
      <c r="I9" s="32"/>
      <c r="J9" s="32"/>
    </row>
    <row r="10" s="5" customFormat="1" ht="51.75" spans="1:10">
      <c r="A10" s="32">
        <v>7</v>
      </c>
      <c r="B10" s="43" t="s">
        <v>69</v>
      </c>
      <c r="C10" s="45" t="s">
        <v>75</v>
      </c>
      <c r="D10" s="43" t="s">
        <v>71</v>
      </c>
      <c r="E10" s="43">
        <v>400</v>
      </c>
      <c r="F10" s="59">
        <v>15924.832</v>
      </c>
      <c r="G10" s="32"/>
      <c r="H10" s="32"/>
      <c r="I10" s="32"/>
      <c r="J10" s="32"/>
    </row>
    <row r="11" s="5" customFormat="1" ht="51.75" spans="1:10">
      <c r="A11" s="32">
        <v>8</v>
      </c>
      <c r="B11" s="44" t="s">
        <v>76</v>
      </c>
      <c r="C11" s="45" t="s">
        <v>77</v>
      </c>
      <c r="D11" s="44" t="s">
        <v>71</v>
      </c>
      <c r="E11" s="43">
        <v>3300</v>
      </c>
      <c r="F11" s="59">
        <v>64086.924</v>
      </c>
      <c r="G11" s="32"/>
      <c r="H11" s="32"/>
      <c r="I11" s="32"/>
      <c r="J11" s="32"/>
    </row>
    <row r="12" s="5" customFormat="1" ht="51.75" spans="1:10">
      <c r="A12" s="32">
        <v>9</v>
      </c>
      <c r="B12" s="44" t="s">
        <v>76</v>
      </c>
      <c r="C12" s="45" t="s">
        <v>78</v>
      </c>
      <c r="D12" s="44" t="s">
        <v>71</v>
      </c>
      <c r="E12" s="43">
        <v>1800</v>
      </c>
      <c r="F12" s="59">
        <v>47434.464</v>
      </c>
      <c r="G12" s="32"/>
      <c r="H12" s="32"/>
      <c r="I12" s="32"/>
      <c r="J12" s="32"/>
    </row>
    <row r="13" s="5" customFormat="1" ht="51.75" spans="1:10">
      <c r="A13" s="32">
        <v>10</v>
      </c>
      <c r="B13" s="44" t="s">
        <v>79</v>
      </c>
      <c r="C13" s="45" t="s">
        <v>80</v>
      </c>
      <c r="D13" s="44" t="s">
        <v>71</v>
      </c>
      <c r="E13" s="43">
        <v>500</v>
      </c>
      <c r="F13" s="59">
        <v>8753.8</v>
      </c>
      <c r="G13" s="32"/>
      <c r="H13" s="32"/>
      <c r="I13" s="32"/>
      <c r="J13" s="32"/>
    </row>
    <row r="14" s="5" customFormat="1" ht="51.75" spans="1:10">
      <c r="A14" s="32">
        <v>11</v>
      </c>
      <c r="B14" s="44" t="s">
        <v>81</v>
      </c>
      <c r="C14" s="45" t="s">
        <v>82</v>
      </c>
      <c r="D14" s="44" t="s">
        <v>71</v>
      </c>
      <c r="E14" s="43">
        <v>600</v>
      </c>
      <c r="F14" s="59">
        <v>12040.776</v>
      </c>
      <c r="G14" s="32"/>
      <c r="H14" s="32"/>
      <c r="I14" s="32"/>
      <c r="J14" s="32"/>
    </row>
    <row r="15" s="5" customFormat="1" ht="51.75" spans="1:10">
      <c r="A15" s="32">
        <v>12</v>
      </c>
      <c r="B15" s="44" t="s">
        <v>83</v>
      </c>
      <c r="C15" s="45" t="s">
        <v>84</v>
      </c>
      <c r="D15" s="44" t="s">
        <v>71</v>
      </c>
      <c r="E15" s="43">
        <v>600</v>
      </c>
      <c r="F15" s="59">
        <v>13880.592</v>
      </c>
      <c r="G15" s="32"/>
      <c r="H15" s="32"/>
      <c r="I15" s="32"/>
      <c r="J15" s="32"/>
    </row>
    <row r="16" s="5" customFormat="1" ht="69" spans="1:10">
      <c r="A16" s="32">
        <v>13</v>
      </c>
      <c r="B16" s="44" t="s">
        <v>85</v>
      </c>
      <c r="C16" s="60" t="s">
        <v>86</v>
      </c>
      <c r="D16" s="44" t="s">
        <v>87</v>
      </c>
      <c r="E16" s="43">
        <v>1200</v>
      </c>
      <c r="F16" s="59">
        <v>16649.424</v>
      </c>
      <c r="G16" s="61"/>
      <c r="H16" s="32"/>
      <c r="I16" s="32"/>
      <c r="J16" s="32"/>
    </row>
    <row r="17" s="5" customFormat="1" ht="69" spans="1:10">
      <c r="A17" s="32">
        <v>14</v>
      </c>
      <c r="B17" s="44" t="s">
        <v>85</v>
      </c>
      <c r="C17" s="60" t="s">
        <v>86</v>
      </c>
      <c r="D17" s="44" t="s">
        <v>87</v>
      </c>
      <c r="E17" s="43">
        <v>1200</v>
      </c>
      <c r="F17" s="59">
        <v>16649.424</v>
      </c>
      <c r="G17" s="61"/>
      <c r="H17" s="32"/>
      <c r="I17" s="32"/>
      <c r="J17" s="32"/>
    </row>
    <row r="18" s="5" customFormat="1" ht="69" spans="1:10">
      <c r="A18" s="32">
        <v>15</v>
      </c>
      <c r="B18" s="44" t="s">
        <v>85</v>
      </c>
      <c r="C18" s="60" t="s">
        <v>86</v>
      </c>
      <c r="D18" s="44" t="s">
        <v>87</v>
      </c>
      <c r="E18" s="43">
        <v>1200</v>
      </c>
      <c r="F18" s="59">
        <v>16649.424</v>
      </c>
      <c r="G18" s="61"/>
      <c r="H18" s="32"/>
      <c r="I18" s="32"/>
      <c r="J18" s="32"/>
    </row>
    <row r="19" s="5" customFormat="1" ht="69" spans="1:10">
      <c r="A19" s="32">
        <v>16</v>
      </c>
      <c r="B19" s="44" t="s">
        <v>88</v>
      </c>
      <c r="C19" s="60" t="s">
        <v>89</v>
      </c>
      <c r="D19" s="44" t="s">
        <v>87</v>
      </c>
      <c r="E19" s="43">
        <v>120</v>
      </c>
      <c r="F19" s="59">
        <v>2398.44</v>
      </c>
      <c r="G19" s="61"/>
      <c r="H19" s="32"/>
      <c r="I19" s="32"/>
      <c r="J19" s="32"/>
    </row>
    <row r="20" s="5" customFormat="1" ht="69" spans="1:10">
      <c r="A20" s="32">
        <v>17</v>
      </c>
      <c r="B20" s="44" t="s">
        <v>90</v>
      </c>
      <c r="C20" s="60" t="s">
        <v>91</v>
      </c>
      <c r="D20" s="44" t="s">
        <v>87</v>
      </c>
      <c r="E20" s="43">
        <v>10</v>
      </c>
      <c r="F20" s="59">
        <v>374.946</v>
      </c>
      <c r="G20" s="61"/>
      <c r="H20" s="32"/>
      <c r="I20" s="32"/>
      <c r="J20" s="32"/>
    </row>
    <row r="21" s="5" customFormat="1" ht="69" spans="1:10">
      <c r="A21" s="32">
        <v>18</v>
      </c>
      <c r="B21" s="44" t="s">
        <v>92</v>
      </c>
      <c r="C21" s="60" t="s">
        <v>93</v>
      </c>
      <c r="D21" s="44" t="s">
        <v>87</v>
      </c>
      <c r="E21" s="43">
        <v>10</v>
      </c>
      <c r="F21" s="59">
        <v>450.7448</v>
      </c>
      <c r="G21" s="61"/>
      <c r="H21" s="32"/>
      <c r="I21" s="32"/>
      <c r="J21" s="32"/>
    </row>
    <row r="22" s="5" customFormat="1" ht="69" spans="1:10">
      <c r="A22" s="32">
        <v>19</v>
      </c>
      <c r="B22" s="44" t="s">
        <v>94</v>
      </c>
      <c r="C22" s="45" t="s">
        <v>95</v>
      </c>
      <c r="D22" s="44" t="s">
        <v>87</v>
      </c>
      <c r="E22" s="43">
        <v>10</v>
      </c>
      <c r="F22" s="59">
        <v>971.3176</v>
      </c>
      <c r="G22" s="61"/>
      <c r="H22" s="32"/>
      <c r="I22" s="32"/>
      <c r="J22" s="32"/>
    </row>
    <row r="23" s="5" customFormat="1" ht="69" spans="1:10">
      <c r="A23" s="32">
        <v>20</v>
      </c>
      <c r="B23" s="44" t="s">
        <v>96</v>
      </c>
      <c r="C23" s="45" t="s">
        <v>97</v>
      </c>
      <c r="D23" s="44" t="s">
        <v>87</v>
      </c>
      <c r="E23" s="43">
        <v>20</v>
      </c>
      <c r="F23" s="59">
        <v>1966.1136</v>
      </c>
      <c r="G23" s="61"/>
      <c r="H23" s="32"/>
      <c r="I23" s="32"/>
      <c r="J23" s="32"/>
    </row>
    <row r="24" s="5" customFormat="1" ht="69" spans="1:10">
      <c r="A24" s="32">
        <v>21</v>
      </c>
      <c r="B24" s="44" t="s">
        <v>98</v>
      </c>
      <c r="C24" s="45" t="s">
        <v>99</v>
      </c>
      <c r="D24" s="44" t="s">
        <v>87</v>
      </c>
      <c r="E24" s="43">
        <v>10</v>
      </c>
      <c r="F24" s="59">
        <v>1009.976</v>
      </c>
      <c r="G24" s="61"/>
      <c r="H24" s="32"/>
      <c r="I24" s="32"/>
      <c r="J24" s="32"/>
    </row>
    <row r="25" s="5" customFormat="1" ht="69" spans="1:10">
      <c r="A25" s="32">
        <v>22</v>
      </c>
      <c r="B25" s="44" t="s">
        <v>100</v>
      </c>
      <c r="C25" s="45" t="s">
        <v>101</v>
      </c>
      <c r="D25" s="44" t="s">
        <v>87</v>
      </c>
      <c r="E25" s="43">
        <v>5</v>
      </c>
      <c r="F25" s="59">
        <v>534.7914</v>
      </c>
      <c r="G25" s="61"/>
      <c r="H25" s="32"/>
      <c r="I25" s="32"/>
      <c r="J25" s="32"/>
    </row>
    <row r="26" s="5" customFormat="1" ht="69" spans="1:10">
      <c r="A26" s="32">
        <v>23</v>
      </c>
      <c r="B26" s="44" t="s">
        <v>102</v>
      </c>
      <c r="C26" s="45" t="s">
        <v>103</v>
      </c>
      <c r="D26" s="44" t="s">
        <v>87</v>
      </c>
      <c r="E26" s="43">
        <v>5</v>
      </c>
      <c r="F26" s="59">
        <v>687.654</v>
      </c>
      <c r="G26" s="61"/>
      <c r="H26" s="32"/>
      <c r="I26" s="32"/>
      <c r="J26" s="32"/>
    </row>
    <row r="27" s="5" customFormat="1" ht="69" spans="1:10">
      <c r="A27" s="32">
        <v>24</v>
      </c>
      <c r="B27" s="44" t="s">
        <v>104</v>
      </c>
      <c r="C27" s="45" t="s">
        <v>105</v>
      </c>
      <c r="D27" s="44" t="s">
        <v>87</v>
      </c>
      <c r="E27" s="43">
        <v>5</v>
      </c>
      <c r="F27" s="59">
        <v>523.6088</v>
      </c>
      <c r="G27" s="61"/>
      <c r="H27" s="32"/>
      <c r="I27" s="32"/>
      <c r="J27" s="32"/>
    </row>
    <row r="28" s="5" customFormat="1" ht="69" spans="1:10">
      <c r="A28" s="32">
        <v>25</v>
      </c>
      <c r="B28" s="44" t="s">
        <v>106</v>
      </c>
      <c r="C28" s="45" t="s">
        <v>107</v>
      </c>
      <c r="D28" s="44" t="s">
        <v>87</v>
      </c>
      <c r="E28" s="43">
        <v>5</v>
      </c>
      <c r="F28" s="59">
        <v>741.3912</v>
      </c>
      <c r="G28" s="61"/>
      <c r="H28" s="32"/>
      <c r="I28" s="32"/>
      <c r="J28" s="32"/>
    </row>
    <row r="29" s="5" customFormat="1" ht="51.75" spans="1:10">
      <c r="A29" s="32">
        <v>26</v>
      </c>
      <c r="B29" s="44" t="s">
        <v>108</v>
      </c>
      <c r="C29" s="45" t="s">
        <v>109</v>
      </c>
      <c r="D29" s="44" t="s">
        <v>110</v>
      </c>
      <c r="E29" s="43">
        <v>10</v>
      </c>
      <c r="F29" s="59">
        <v>611.8552</v>
      </c>
      <c r="G29" s="61"/>
      <c r="H29" s="32"/>
      <c r="I29" s="32"/>
      <c r="J29" s="32"/>
    </row>
    <row r="30" s="5" customFormat="1" ht="51.75" spans="1:10">
      <c r="A30" s="32">
        <v>27</v>
      </c>
      <c r="B30" s="44" t="s">
        <v>111</v>
      </c>
      <c r="C30" s="45" t="s">
        <v>112</v>
      </c>
      <c r="D30" s="44" t="s">
        <v>110</v>
      </c>
      <c r="E30" s="43">
        <v>10</v>
      </c>
      <c r="F30" s="59">
        <v>764.6672</v>
      </c>
      <c r="G30" s="61"/>
      <c r="H30" s="32"/>
      <c r="I30" s="32"/>
      <c r="J30" s="32"/>
    </row>
    <row r="31" s="5" customFormat="1" ht="51.75" spans="1:10">
      <c r="A31" s="32">
        <v>28</v>
      </c>
      <c r="B31" s="44" t="s">
        <v>113</v>
      </c>
      <c r="C31" s="45" t="s">
        <v>114</v>
      </c>
      <c r="D31" s="44" t="s">
        <v>110</v>
      </c>
      <c r="E31" s="43">
        <v>10</v>
      </c>
      <c r="F31" s="59">
        <v>920.6164</v>
      </c>
      <c r="G31" s="61"/>
      <c r="H31" s="32"/>
      <c r="I31" s="32"/>
      <c r="J31" s="32"/>
    </row>
    <row r="32" s="5" customFormat="1" ht="51.75" spans="1:10">
      <c r="A32" s="32">
        <v>29</v>
      </c>
      <c r="B32" s="44" t="s">
        <v>115</v>
      </c>
      <c r="C32" s="45" t="s">
        <v>116</v>
      </c>
      <c r="D32" s="44" t="s">
        <v>110</v>
      </c>
      <c r="E32" s="43">
        <v>10</v>
      </c>
      <c r="F32" s="59">
        <v>1120.6888</v>
      </c>
      <c r="G32" s="61"/>
      <c r="H32" s="32"/>
      <c r="I32" s="32"/>
      <c r="J32" s="32"/>
    </row>
    <row r="33" s="5" customFormat="1" ht="34.5" spans="1:10">
      <c r="A33" s="32">
        <v>30</v>
      </c>
      <c r="B33" s="44" t="s">
        <v>117</v>
      </c>
      <c r="C33" s="45" t="s">
        <v>118</v>
      </c>
      <c r="D33" s="44" t="s">
        <v>119</v>
      </c>
      <c r="E33" s="43">
        <v>10</v>
      </c>
      <c r="F33" s="59">
        <v>1506.868</v>
      </c>
      <c r="G33" s="61"/>
      <c r="H33" s="32"/>
      <c r="I33" s="32"/>
      <c r="J33" s="32"/>
    </row>
    <row r="34" s="5" customFormat="1" ht="34.5" spans="1:10">
      <c r="A34" s="32">
        <v>31</v>
      </c>
      <c r="B34" s="44" t="s">
        <v>120</v>
      </c>
      <c r="C34" s="45" t="s">
        <v>121</v>
      </c>
      <c r="D34" s="44" t="s">
        <v>119</v>
      </c>
      <c r="E34" s="43">
        <v>10</v>
      </c>
      <c r="F34" s="59">
        <v>3095.1008</v>
      </c>
      <c r="G34" s="61"/>
      <c r="H34" s="32"/>
      <c r="I34" s="32"/>
      <c r="J34" s="32"/>
    </row>
    <row r="35" s="5" customFormat="1" ht="34.5" spans="1:10">
      <c r="A35" s="32">
        <v>32</v>
      </c>
      <c r="B35" s="44" t="s">
        <v>122</v>
      </c>
      <c r="C35" s="45" t="s">
        <v>123</v>
      </c>
      <c r="D35" s="44" t="s">
        <v>119</v>
      </c>
      <c r="E35" s="43">
        <v>10</v>
      </c>
      <c r="F35" s="59">
        <v>3713.9388</v>
      </c>
      <c r="G35" s="61"/>
      <c r="H35" s="32"/>
      <c r="I35" s="32"/>
      <c r="J35" s="32"/>
    </row>
    <row r="36" s="5" customFormat="1" ht="34.5" spans="1:10">
      <c r="A36" s="32">
        <v>33</v>
      </c>
      <c r="B36" s="44" t="s">
        <v>124</v>
      </c>
      <c r="C36" s="45" t="s">
        <v>125</v>
      </c>
      <c r="D36" s="44" t="s">
        <v>126</v>
      </c>
      <c r="E36" s="43">
        <v>5</v>
      </c>
      <c r="F36" s="59">
        <v>2255.3938</v>
      </c>
      <c r="G36" s="61"/>
      <c r="H36" s="32"/>
      <c r="I36" s="32"/>
      <c r="J36" s="32"/>
    </row>
    <row r="37" s="5" customFormat="1" ht="34.5" spans="1:10">
      <c r="A37" s="32">
        <v>34</v>
      </c>
      <c r="B37" s="44" t="s">
        <v>127</v>
      </c>
      <c r="C37" s="45" t="s">
        <v>128</v>
      </c>
      <c r="D37" s="44" t="s">
        <v>126</v>
      </c>
      <c r="E37" s="43">
        <v>5</v>
      </c>
      <c r="F37" s="59">
        <v>2527.4194</v>
      </c>
      <c r="G37" s="61"/>
      <c r="H37" s="32"/>
      <c r="I37" s="32"/>
      <c r="J37" s="32"/>
    </row>
    <row r="38" s="5" customFormat="1" ht="34.5" spans="1:10">
      <c r="A38" s="32">
        <v>35</v>
      </c>
      <c r="B38" s="44" t="s">
        <v>129</v>
      </c>
      <c r="C38" s="45" t="s">
        <v>130</v>
      </c>
      <c r="D38" s="44" t="s">
        <v>126</v>
      </c>
      <c r="E38" s="43">
        <v>5</v>
      </c>
      <c r="F38" s="59">
        <v>168.0426</v>
      </c>
      <c r="G38" s="61"/>
      <c r="H38" s="32"/>
      <c r="I38" s="32"/>
      <c r="J38" s="32"/>
    </row>
    <row r="39" s="5" customFormat="1" ht="34.5" spans="1:10">
      <c r="A39" s="32">
        <v>36</v>
      </c>
      <c r="B39" s="44" t="s">
        <v>131</v>
      </c>
      <c r="C39" s="45" t="s">
        <v>132</v>
      </c>
      <c r="D39" s="44" t="s">
        <v>126</v>
      </c>
      <c r="E39" s="43">
        <v>5</v>
      </c>
      <c r="F39" s="59">
        <v>322.1196</v>
      </c>
      <c r="G39" s="61"/>
      <c r="H39" s="32"/>
      <c r="I39" s="32"/>
      <c r="J39" s="32"/>
    </row>
    <row r="40" s="5" customFormat="1" ht="34.5" spans="1:10">
      <c r="A40" s="32">
        <v>37</v>
      </c>
      <c r="B40" s="44" t="s">
        <v>133</v>
      </c>
      <c r="C40" s="45" t="s">
        <v>134</v>
      </c>
      <c r="D40" s="44" t="s">
        <v>126</v>
      </c>
      <c r="E40" s="43">
        <v>5</v>
      </c>
      <c r="F40" s="59">
        <v>350.0508</v>
      </c>
      <c r="G40" s="61"/>
      <c r="H40" s="32"/>
      <c r="I40" s="32"/>
      <c r="J40" s="32"/>
    </row>
    <row r="41" s="5" customFormat="1" ht="34.5" spans="1:10">
      <c r="A41" s="32">
        <v>38</v>
      </c>
      <c r="B41" s="44" t="s">
        <v>135</v>
      </c>
      <c r="C41" s="45" t="s">
        <v>136</v>
      </c>
      <c r="D41" s="44" t="s">
        <v>126</v>
      </c>
      <c r="E41" s="43">
        <v>5</v>
      </c>
      <c r="F41" s="59">
        <v>616.3586</v>
      </c>
      <c r="G41" s="61"/>
      <c r="H41" s="32"/>
      <c r="I41" s="32"/>
      <c r="J41" s="32"/>
    </row>
    <row r="42" s="5" customFormat="1" ht="69" spans="1:12">
      <c r="A42" s="49">
        <v>39</v>
      </c>
      <c r="B42" s="44" t="s">
        <v>137</v>
      </c>
      <c r="C42" s="45" t="s">
        <v>138</v>
      </c>
      <c r="D42" s="44" t="s">
        <v>71</v>
      </c>
      <c r="E42" s="43">
        <v>500</v>
      </c>
      <c r="F42" s="59">
        <v>10947.3606</v>
      </c>
      <c r="G42" s="61"/>
      <c r="H42" s="32"/>
      <c r="I42" s="32"/>
      <c r="J42" s="32"/>
      <c r="L42" s="5">
        <f>1.7+0.15+4.35</f>
        <v>6.2</v>
      </c>
    </row>
    <row r="43" s="5" customFormat="1" ht="69" spans="1:10">
      <c r="A43" s="49">
        <v>40</v>
      </c>
      <c r="B43" s="44" t="s">
        <v>139</v>
      </c>
      <c r="C43" s="45" t="s">
        <v>138</v>
      </c>
      <c r="D43" s="44" t="s">
        <v>71</v>
      </c>
      <c r="E43" s="43">
        <v>1200</v>
      </c>
      <c r="F43" s="59">
        <v>30562.44048</v>
      </c>
      <c r="G43" s="61"/>
      <c r="H43" s="32"/>
      <c r="I43" s="32"/>
      <c r="J43" s="32"/>
    </row>
    <row r="44" s="5" customFormat="1" ht="34.5" spans="1:10">
      <c r="A44" s="49">
        <v>41</v>
      </c>
      <c r="B44" s="44" t="s">
        <v>140</v>
      </c>
      <c r="C44" s="45" t="s">
        <v>141</v>
      </c>
      <c r="D44" s="44" t="s">
        <v>142</v>
      </c>
      <c r="E44" s="43">
        <v>200</v>
      </c>
      <c r="F44" s="59">
        <v>2747.70144</v>
      </c>
      <c r="G44" s="61"/>
      <c r="H44" s="32"/>
      <c r="I44" s="32"/>
      <c r="J44" s="32"/>
    </row>
    <row r="45" s="5" customFormat="1" ht="34.5" spans="1:10">
      <c r="A45" s="49">
        <v>42</v>
      </c>
      <c r="B45" s="44" t="s">
        <v>143</v>
      </c>
      <c r="C45" s="45" t="s">
        <v>141</v>
      </c>
      <c r="D45" s="44" t="s">
        <v>142</v>
      </c>
      <c r="E45" s="43">
        <v>200</v>
      </c>
      <c r="F45" s="59">
        <v>6893.8452</v>
      </c>
      <c r="G45" s="61"/>
      <c r="H45" s="32"/>
      <c r="I45" s="32"/>
      <c r="J45" s="32"/>
    </row>
    <row r="46" s="5" customFormat="1" ht="34.5" spans="1:10">
      <c r="A46" s="49">
        <v>43</v>
      </c>
      <c r="B46" s="44" t="s">
        <v>144</v>
      </c>
      <c r="C46" s="45" t="s">
        <v>145</v>
      </c>
      <c r="D46" s="44" t="s">
        <v>146</v>
      </c>
      <c r="E46" s="43">
        <v>11</v>
      </c>
      <c r="F46" s="59">
        <v>5368.7643372</v>
      </c>
      <c r="G46" s="61"/>
      <c r="H46" s="32"/>
      <c r="I46" s="32"/>
      <c r="J46" s="32"/>
    </row>
    <row r="47" s="5" customFormat="1" ht="51.75" spans="1:10">
      <c r="A47" s="49">
        <v>44</v>
      </c>
      <c r="B47" s="44" t="s">
        <v>147</v>
      </c>
      <c r="C47" s="45" t="s">
        <v>148</v>
      </c>
      <c r="D47" s="44" t="s">
        <v>126</v>
      </c>
      <c r="E47" s="43">
        <v>5</v>
      </c>
      <c r="F47" s="59">
        <v>594.337986</v>
      </c>
      <c r="G47" s="61"/>
      <c r="H47" s="32"/>
      <c r="I47" s="32"/>
      <c r="J47" s="32"/>
    </row>
    <row r="48" s="5" customFormat="1" ht="51.75" spans="1:10">
      <c r="A48" s="49">
        <v>45</v>
      </c>
      <c r="B48" s="44" t="s">
        <v>149</v>
      </c>
      <c r="C48" s="45" t="s">
        <v>150</v>
      </c>
      <c r="D48" s="44" t="s">
        <v>126</v>
      </c>
      <c r="E48" s="43">
        <v>5</v>
      </c>
      <c r="F48" s="59">
        <v>4780.033236</v>
      </c>
      <c r="G48" s="61"/>
      <c r="H48" s="32"/>
      <c r="I48" s="32"/>
      <c r="J48" s="32"/>
    </row>
    <row r="49" s="5" customFormat="1" spans="1:10">
      <c r="A49" s="62" t="s">
        <v>44</v>
      </c>
      <c r="B49" s="63"/>
      <c r="C49" s="64"/>
      <c r="D49" s="32" t="s">
        <v>151</v>
      </c>
      <c r="E49" s="32"/>
      <c r="F49" s="59">
        <f>SUM(F4:F48)</f>
        <v>902764.7266792</v>
      </c>
      <c r="G49" s="32"/>
      <c r="H49" s="32"/>
      <c r="I49" s="32"/>
      <c r="J49" s="32"/>
    </row>
  </sheetData>
  <sheetProtection formatCells="0" insertHyperlinks="0" autoFilter="0"/>
  <mergeCells count="2">
    <mergeCell ref="A49:C49"/>
    <mergeCell ref="A1:J2"/>
  </mergeCells>
  <pageMargins left="0.7" right="0.7" top="0.75" bottom="0.75" header="0.3" footer="0.3"/>
  <pageSetup paperSize="9" orientation="portrait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workbookViewId="0">
      <selection activeCell="B68" sqref="B68"/>
    </sheetView>
  </sheetViews>
  <sheetFormatPr defaultColWidth="9.13333333333333" defaultRowHeight="17.25"/>
  <cols>
    <col min="1" max="1" width="12.2666666666667" style="40" customWidth="1"/>
    <col min="2" max="2" width="35.65" style="40" customWidth="1"/>
    <col min="3" max="3" width="42.1083333333333" style="41" customWidth="1"/>
    <col min="4" max="4" width="6.75833333333333" style="40" customWidth="1"/>
    <col min="5" max="5" width="6.775" style="40" customWidth="1"/>
    <col min="6" max="6" width="13.8916666666667" style="40" customWidth="1"/>
    <col min="7" max="7" width="9.225" style="40" customWidth="1"/>
    <col min="8" max="16384" width="9.13333333333333" style="40"/>
  </cols>
  <sheetData>
    <row r="1" s="38" customFormat="1" ht="20.25" spans="1:10">
      <c r="A1" s="42" t="s">
        <v>152</v>
      </c>
      <c r="B1" s="42"/>
      <c r="C1" s="42"/>
      <c r="D1" s="42"/>
      <c r="E1" s="42"/>
      <c r="F1" s="42"/>
      <c r="G1" s="42"/>
      <c r="H1" s="42"/>
      <c r="I1" s="42"/>
      <c r="J1" s="42"/>
    </row>
    <row r="2" s="38" customFormat="1" ht="20.25" spans="1:10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="39" customFormat="1" ht="39" customHeight="1" spans="1:10">
      <c r="A3" s="8" t="s">
        <v>0</v>
      </c>
      <c r="B3" s="8" t="s">
        <v>56</v>
      </c>
      <c r="C3" s="8" t="s">
        <v>57</v>
      </c>
      <c r="D3" s="8" t="s">
        <v>58</v>
      </c>
      <c r="E3" s="8" t="s">
        <v>59</v>
      </c>
      <c r="F3" s="8" t="s">
        <v>60</v>
      </c>
      <c r="G3" s="8" t="s">
        <v>61</v>
      </c>
      <c r="H3" s="10" t="s">
        <v>62</v>
      </c>
      <c r="I3" s="10" t="s">
        <v>63</v>
      </c>
      <c r="J3" s="8" t="s">
        <v>18</v>
      </c>
    </row>
    <row r="4" s="40" customFormat="1" ht="86.25" spans="1:10">
      <c r="A4" s="43">
        <v>1</v>
      </c>
      <c r="B4" s="44" t="s">
        <v>153</v>
      </c>
      <c r="C4" s="45" t="s">
        <v>154</v>
      </c>
      <c r="D4" s="44" t="s">
        <v>66</v>
      </c>
      <c r="E4" s="43">
        <v>50</v>
      </c>
      <c r="F4" s="46">
        <v>6888.684</v>
      </c>
      <c r="G4" s="47"/>
      <c r="H4" s="47"/>
      <c r="I4" s="47"/>
      <c r="J4" s="47"/>
    </row>
    <row r="5" s="40" customFormat="1" ht="86.25" spans="1:10">
      <c r="A5" s="43">
        <v>2</v>
      </c>
      <c r="B5" s="44" t="s">
        <v>155</v>
      </c>
      <c r="C5" s="45" t="s">
        <v>68</v>
      </c>
      <c r="D5" s="44" t="s">
        <v>66</v>
      </c>
      <c r="E5" s="43">
        <v>50</v>
      </c>
      <c r="F5" s="46">
        <v>14068.824</v>
      </c>
      <c r="G5" s="47"/>
      <c r="H5" s="47"/>
      <c r="I5" s="47"/>
      <c r="J5" s="47"/>
    </row>
    <row r="6" s="40" customFormat="1" ht="86.25" spans="1:10">
      <c r="A6" s="43">
        <v>3</v>
      </c>
      <c r="B6" s="44" t="s">
        <v>156</v>
      </c>
      <c r="C6" s="45" t="s">
        <v>157</v>
      </c>
      <c r="D6" s="44" t="s">
        <v>66</v>
      </c>
      <c r="E6" s="43">
        <v>50</v>
      </c>
      <c r="F6" s="46">
        <v>8570.122</v>
      </c>
      <c r="G6" s="47"/>
      <c r="H6" s="47"/>
      <c r="I6" s="47"/>
      <c r="J6" s="47"/>
    </row>
    <row r="7" s="40" customFormat="1" ht="69" spans="1:10">
      <c r="A7" s="43">
        <v>4</v>
      </c>
      <c r="B7" s="44" t="s">
        <v>79</v>
      </c>
      <c r="C7" s="48" t="s">
        <v>158</v>
      </c>
      <c r="D7" s="44" t="s">
        <v>71</v>
      </c>
      <c r="E7" s="43">
        <v>50</v>
      </c>
      <c r="F7" s="46">
        <v>875.38</v>
      </c>
      <c r="G7" s="47"/>
      <c r="H7" s="47"/>
      <c r="I7" s="47"/>
      <c r="J7" s="47"/>
    </row>
    <row r="8" s="40" customFormat="1" ht="69" spans="1:10">
      <c r="A8" s="43">
        <v>5</v>
      </c>
      <c r="B8" s="44" t="s">
        <v>81</v>
      </c>
      <c r="C8" s="48" t="s">
        <v>159</v>
      </c>
      <c r="D8" s="44" t="s">
        <v>71</v>
      </c>
      <c r="E8" s="43">
        <v>50</v>
      </c>
      <c r="F8" s="46">
        <v>1003.398</v>
      </c>
      <c r="G8" s="47"/>
      <c r="H8" s="47"/>
      <c r="I8" s="47"/>
      <c r="J8" s="47"/>
    </row>
    <row r="9" s="40" customFormat="1" ht="69" spans="1:10">
      <c r="A9" s="43">
        <v>6</v>
      </c>
      <c r="B9" s="44" t="s">
        <v>83</v>
      </c>
      <c r="C9" s="48" t="s">
        <v>160</v>
      </c>
      <c r="D9" s="44" t="s">
        <v>71</v>
      </c>
      <c r="E9" s="43">
        <v>50</v>
      </c>
      <c r="F9" s="46">
        <v>1156.716</v>
      </c>
      <c r="G9" s="47"/>
      <c r="H9" s="47"/>
      <c r="I9" s="47"/>
      <c r="J9" s="47"/>
    </row>
    <row r="10" s="40" customFormat="1" ht="69" spans="1:10">
      <c r="A10" s="43">
        <v>7</v>
      </c>
      <c r="B10" s="44" t="s">
        <v>161</v>
      </c>
      <c r="C10" s="45" t="s">
        <v>162</v>
      </c>
      <c r="D10" s="44" t="s">
        <v>71</v>
      </c>
      <c r="E10" s="43">
        <v>100</v>
      </c>
      <c r="F10" s="46">
        <v>2345.816</v>
      </c>
      <c r="G10" s="47"/>
      <c r="H10" s="47"/>
      <c r="I10" s="47"/>
      <c r="J10" s="47"/>
    </row>
    <row r="11" s="40" customFormat="1" ht="69" spans="1:10">
      <c r="A11" s="43">
        <v>8</v>
      </c>
      <c r="B11" s="44" t="s">
        <v>163</v>
      </c>
      <c r="C11" s="45" t="s">
        <v>164</v>
      </c>
      <c r="D11" s="44" t="s">
        <v>71</v>
      </c>
      <c r="E11" s="43">
        <v>20</v>
      </c>
      <c r="F11" s="46">
        <v>536.1576</v>
      </c>
      <c r="G11" s="47"/>
      <c r="H11" s="47"/>
      <c r="I11" s="47"/>
      <c r="J11" s="47"/>
    </row>
    <row r="12" s="40" customFormat="1" ht="69" spans="1:10">
      <c r="A12" s="43">
        <v>9</v>
      </c>
      <c r="B12" s="44" t="s">
        <v>165</v>
      </c>
      <c r="C12" s="45" t="s">
        <v>166</v>
      </c>
      <c r="D12" s="44" t="s">
        <v>71</v>
      </c>
      <c r="E12" s="43">
        <v>50</v>
      </c>
      <c r="F12" s="46">
        <v>1680.426</v>
      </c>
      <c r="G12" s="47"/>
      <c r="H12" s="47"/>
      <c r="I12" s="47"/>
      <c r="J12" s="47"/>
    </row>
    <row r="13" s="40" customFormat="1" ht="69" spans="1:10">
      <c r="A13" s="43">
        <v>10</v>
      </c>
      <c r="B13" s="44" t="s">
        <v>167</v>
      </c>
      <c r="C13" s="45" t="s">
        <v>168</v>
      </c>
      <c r="D13" s="44" t="s">
        <v>71</v>
      </c>
      <c r="E13" s="43">
        <v>100</v>
      </c>
      <c r="F13" s="46">
        <v>3904.296</v>
      </c>
      <c r="G13" s="47"/>
      <c r="H13" s="47"/>
      <c r="I13" s="47"/>
      <c r="J13" s="47"/>
    </row>
    <row r="14" s="40" customFormat="1" ht="69" spans="1:10">
      <c r="A14" s="43">
        <v>11</v>
      </c>
      <c r="B14" s="44" t="s">
        <v>169</v>
      </c>
      <c r="C14" s="45" t="s">
        <v>170</v>
      </c>
      <c r="D14" s="44" t="s">
        <v>71</v>
      </c>
      <c r="E14" s="43">
        <v>50</v>
      </c>
      <c r="F14" s="46">
        <v>2268.398</v>
      </c>
      <c r="G14" s="47"/>
      <c r="H14" s="47"/>
      <c r="I14" s="47"/>
      <c r="J14" s="47"/>
    </row>
    <row r="15" s="40" customFormat="1" ht="69" spans="1:10">
      <c r="A15" s="43">
        <v>12</v>
      </c>
      <c r="B15" s="44" t="s">
        <v>171</v>
      </c>
      <c r="C15" s="45" t="s">
        <v>172</v>
      </c>
      <c r="D15" s="44" t="s">
        <v>71</v>
      </c>
      <c r="E15" s="43">
        <v>50</v>
      </c>
      <c r="F15" s="46">
        <v>2704.57</v>
      </c>
      <c r="G15" s="47"/>
      <c r="H15" s="47"/>
      <c r="I15" s="47"/>
      <c r="J15" s="47"/>
    </row>
    <row r="16" s="40" customFormat="1" ht="69" spans="1:10">
      <c r="A16" s="43">
        <v>13</v>
      </c>
      <c r="B16" s="44" t="s">
        <v>173</v>
      </c>
      <c r="C16" s="45" t="s">
        <v>174</v>
      </c>
      <c r="D16" s="44" t="s">
        <v>71</v>
      </c>
      <c r="E16" s="43">
        <v>50</v>
      </c>
      <c r="F16" s="46">
        <v>3358.828</v>
      </c>
      <c r="G16" s="47"/>
      <c r="H16" s="47"/>
      <c r="I16" s="47"/>
      <c r="J16" s="47"/>
    </row>
    <row r="17" s="40" customFormat="1" ht="86.25" spans="1:10">
      <c r="A17" s="43">
        <v>14</v>
      </c>
      <c r="B17" s="44" t="s">
        <v>175</v>
      </c>
      <c r="C17" s="48" t="s">
        <v>176</v>
      </c>
      <c r="D17" s="44" t="s">
        <v>71</v>
      </c>
      <c r="E17" s="43">
        <v>20</v>
      </c>
      <c r="F17" s="46">
        <v>388.4056</v>
      </c>
      <c r="G17" s="47"/>
      <c r="H17" s="47"/>
      <c r="I17" s="47"/>
      <c r="J17" s="47"/>
    </row>
    <row r="18" s="40" customFormat="1" ht="86.25" spans="1:10">
      <c r="A18" s="43">
        <v>15</v>
      </c>
      <c r="B18" s="44" t="s">
        <v>177</v>
      </c>
      <c r="C18" s="48" t="s">
        <v>178</v>
      </c>
      <c r="D18" s="44" t="s">
        <v>71</v>
      </c>
      <c r="E18" s="43">
        <v>50</v>
      </c>
      <c r="F18" s="46">
        <v>1317.624</v>
      </c>
      <c r="G18" s="47"/>
      <c r="H18" s="47"/>
      <c r="I18" s="47"/>
      <c r="J18" s="47"/>
    </row>
    <row r="19" s="40" customFormat="1" ht="86.25" spans="1:10">
      <c r="A19" s="43">
        <v>16</v>
      </c>
      <c r="B19" s="44" t="s">
        <v>179</v>
      </c>
      <c r="C19" s="48" t="s">
        <v>180</v>
      </c>
      <c r="D19" s="44" t="s">
        <v>71</v>
      </c>
      <c r="E19" s="43">
        <v>50</v>
      </c>
      <c r="F19" s="46">
        <v>1373.79</v>
      </c>
      <c r="G19" s="47"/>
      <c r="H19" s="47"/>
      <c r="I19" s="47"/>
      <c r="J19" s="47"/>
    </row>
    <row r="20" s="40" customFormat="1" ht="86.25" spans="1:10">
      <c r="A20" s="43">
        <v>17</v>
      </c>
      <c r="B20" s="44" t="s">
        <v>181</v>
      </c>
      <c r="C20" s="48" t="s">
        <v>182</v>
      </c>
      <c r="D20" s="44" t="s">
        <v>71</v>
      </c>
      <c r="E20" s="43">
        <v>50</v>
      </c>
      <c r="F20" s="46">
        <v>2154.042</v>
      </c>
      <c r="G20" s="47"/>
      <c r="H20" s="47"/>
      <c r="I20" s="47"/>
      <c r="J20" s="47"/>
    </row>
    <row r="21" s="40" customFormat="1" ht="86.25" spans="1:10">
      <c r="A21" s="43">
        <v>18</v>
      </c>
      <c r="B21" s="44" t="s">
        <v>183</v>
      </c>
      <c r="C21" s="48" t="s">
        <v>184</v>
      </c>
      <c r="D21" s="44" t="s">
        <v>71</v>
      </c>
      <c r="E21" s="43">
        <v>50</v>
      </c>
      <c r="F21" s="46">
        <v>2578.576</v>
      </c>
      <c r="G21" s="47"/>
      <c r="H21" s="47"/>
      <c r="I21" s="47"/>
      <c r="J21" s="47"/>
    </row>
    <row r="22" s="40" customFormat="1" ht="69" spans="1:10">
      <c r="A22" s="43">
        <v>19</v>
      </c>
      <c r="B22" s="44" t="s">
        <v>85</v>
      </c>
      <c r="C22" s="48" t="s">
        <v>86</v>
      </c>
      <c r="D22" s="44" t="s">
        <v>87</v>
      </c>
      <c r="E22" s="43">
        <v>10</v>
      </c>
      <c r="F22" s="46">
        <v>138.7452</v>
      </c>
      <c r="G22" s="47"/>
      <c r="H22" s="47"/>
      <c r="I22" s="47"/>
      <c r="J22" s="47"/>
    </row>
    <row r="23" s="40" customFormat="1" ht="69" spans="1:10">
      <c r="A23" s="43">
        <v>20</v>
      </c>
      <c r="B23" s="44" t="s">
        <v>88</v>
      </c>
      <c r="C23" s="48" t="s">
        <v>89</v>
      </c>
      <c r="D23" s="44" t="s">
        <v>87</v>
      </c>
      <c r="E23" s="43">
        <v>10</v>
      </c>
      <c r="F23" s="46">
        <v>199.87</v>
      </c>
      <c r="G23" s="47"/>
      <c r="H23" s="47"/>
      <c r="I23" s="47"/>
      <c r="J23" s="47"/>
    </row>
    <row r="24" s="40" customFormat="1" ht="69" spans="1:10">
      <c r="A24" s="43">
        <v>21</v>
      </c>
      <c r="B24" s="44" t="s">
        <v>185</v>
      </c>
      <c r="C24" s="48" t="s">
        <v>186</v>
      </c>
      <c r="D24" s="44" t="s">
        <v>87</v>
      </c>
      <c r="E24" s="43">
        <v>5</v>
      </c>
      <c r="F24" s="46">
        <v>128.6758</v>
      </c>
      <c r="G24" s="47"/>
      <c r="H24" s="47"/>
      <c r="I24" s="47"/>
      <c r="J24" s="47"/>
    </row>
    <row r="25" s="40" customFormat="1" ht="69" spans="1:10">
      <c r="A25" s="43">
        <v>22</v>
      </c>
      <c r="B25" s="44" t="s">
        <v>90</v>
      </c>
      <c r="C25" s="48" t="s">
        <v>91</v>
      </c>
      <c r="D25" s="44" t="s">
        <v>87</v>
      </c>
      <c r="E25" s="43">
        <v>5</v>
      </c>
      <c r="F25" s="46">
        <v>187.473</v>
      </c>
      <c r="G25" s="47"/>
      <c r="H25" s="47"/>
      <c r="I25" s="47"/>
      <c r="J25" s="47"/>
    </row>
    <row r="26" s="40" customFormat="1" ht="69" spans="1:10">
      <c r="A26" s="43">
        <v>23</v>
      </c>
      <c r="B26" s="44" t="s">
        <v>92</v>
      </c>
      <c r="C26" s="48" t="s">
        <v>93</v>
      </c>
      <c r="D26" s="44" t="s">
        <v>87</v>
      </c>
      <c r="E26" s="43">
        <v>5</v>
      </c>
      <c r="F26" s="46">
        <v>225.3724</v>
      </c>
      <c r="G26" s="47"/>
      <c r="H26" s="47"/>
      <c r="I26" s="47"/>
      <c r="J26" s="47"/>
    </row>
    <row r="27" s="40" customFormat="1" ht="69" spans="1:10">
      <c r="A27" s="43">
        <v>24</v>
      </c>
      <c r="B27" s="44" t="s">
        <v>94</v>
      </c>
      <c r="C27" s="45" t="s">
        <v>95</v>
      </c>
      <c r="D27" s="44" t="s">
        <v>87</v>
      </c>
      <c r="E27" s="43">
        <v>5</v>
      </c>
      <c r="F27" s="46">
        <v>485.6588</v>
      </c>
      <c r="G27" s="47"/>
      <c r="H27" s="47"/>
      <c r="I27" s="47"/>
      <c r="J27" s="47"/>
    </row>
    <row r="28" s="40" customFormat="1" ht="69" spans="1:10">
      <c r="A28" s="43">
        <v>25</v>
      </c>
      <c r="B28" s="44" t="s">
        <v>96</v>
      </c>
      <c r="C28" s="45" t="s">
        <v>97</v>
      </c>
      <c r="D28" s="44" t="s">
        <v>87</v>
      </c>
      <c r="E28" s="43">
        <v>5</v>
      </c>
      <c r="F28" s="46">
        <v>491.5284</v>
      </c>
      <c r="G28" s="47"/>
      <c r="H28" s="47"/>
      <c r="I28" s="47"/>
      <c r="J28" s="47"/>
    </row>
    <row r="29" s="40" customFormat="1" ht="69" spans="1:10">
      <c r="A29" s="43">
        <v>26</v>
      </c>
      <c r="B29" s="44" t="s">
        <v>98</v>
      </c>
      <c r="C29" s="45" t="s">
        <v>99</v>
      </c>
      <c r="D29" s="44" t="s">
        <v>87</v>
      </c>
      <c r="E29" s="43">
        <v>5</v>
      </c>
      <c r="F29" s="46">
        <v>504.988</v>
      </c>
      <c r="G29" s="47"/>
      <c r="H29" s="47"/>
      <c r="I29" s="47"/>
      <c r="J29" s="47"/>
    </row>
    <row r="30" s="40" customFormat="1" ht="69" spans="1:10">
      <c r="A30" s="43">
        <v>27</v>
      </c>
      <c r="B30" s="44" t="s">
        <v>100</v>
      </c>
      <c r="C30" s="45" t="s">
        <v>101</v>
      </c>
      <c r="D30" s="44" t="s">
        <v>87</v>
      </c>
      <c r="E30" s="43">
        <v>5</v>
      </c>
      <c r="F30" s="46">
        <v>534.7914</v>
      </c>
      <c r="G30" s="47"/>
      <c r="H30" s="47"/>
      <c r="I30" s="47"/>
      <c r="J30" s="47"/>
    </row>
    <row r="31" s="40" customFormat="1" ht="69" spans="1:10">
      <c r="A31" s="43">
        <v>28</v>
      </c>
      <c r="B31" s="44" t="s">
        <v>102</v>
      </c>
      <c r="C31" s="45" t="s">
        <v>103</v>
      </c>
      <c r="D31" s="44" t="s">
        <v>87</v>
      </c>
      <c r="E31" s="43">
        <v>5</v>
      </c>
      <c r="F31" s="46">
        <v>687.654</v>
      </c>
      <c r="G31" s="47"/>
      <c r="H31" s="47"/>
      <c r="I31" s="47"/>
      <c r="J31" s="47"/>
    </row>
    <row r="32" s="40" customFormat="1" ht="69" spans="1:10">
      <c r="A32" s="43">
        <v>29</v>
      </c>
      <c r="B32" s="44" t="s">
        <v>187</v>
      </c>
      <c r="C32" s="45" t="s">
        <v>188</v>
      </c>
      <c r="D32" s="44" t="s">
        <v>87</v>
      </c>
      <c r="E32" s="43">
        <v>3</v>
      </c>
      <c r="F32" s="46">
        <v>481.87392</v>
      </c>
      <c r="G32" s="47"/>
      <c r="H32" s="47"/>
      <c r="I32" s="47"/>
      <c r="J32" s="47"/>
    </row>
    <row r="33" s="40" customFormat="1" ht="69" spans="1:10">
      <c r="A33" s="43">
        <v>30</v>
      </c>
      <c r="B33" s="44" t="s">
        <v>189</v>
      </c>
      <c r="C33" s="45" t="s">
        <v>190</v>
      </c>
      <c r="D33" s="44" t="s">
        <v>87</v>
      </c>
      <c r="E33" s="43">
        <v>2</v>
      </c>
      <c r="F33" s="46">
        <v>386.60424</v>
      </c>
      <c r="G33" s="47"/>
      <c r="H33" s="47"/>
      <c r="I33" s="47"/>
      <c r="J33" s="47"/>
    </row>
    <row r="34" s="40" customFormat="1" ht="69" spans="1:10">
      <c r="A34" s="43">
        <v>31</v>
      </c>
      <c r="B34" s="44" t="s">
        <v>104</v>
      </c>
      <c r="C34" s="45" t="s">
        <v>105</v>
      </c>
      <c r="D34" s="44" t="s">
        <v>87</v>
      </c>
      <c r="E34" s="43">
        <v>1</v>
      </c>
      <c r="F34" s="46">
        <v>104.72176</v>
      </c>
      <c r="G34" s="47"/>
      <c r="H34" s="47"/>
      <c r="I34" s="47"/>
      <c r="J34" s="47"/>
    </row>
    <row r="35" s="40" customFormat="1" ht="69" spans="1:10">
      <c r="A35" s="43">
        <v>32</v>
      </c>
      <c r="B35" s="44" t="s">
        <v>106</v>
      </c>
      <c r="C35" s="45" t="s">
        <v>107</v>
      </c>
      <c r="D35" s="44" t="s">
        <v>87</v>
      </c>
      <c r="E35" s="43">
        <v>1</v>
      </c>
      <c r="F35" s="46">
        <v>148.27824</v>
      </c>
      <c r="G35" s="47"/>
      <c r="H35" s="47"/>
      <c r="I35" s="47"/>
      <c r="J35" s="47"/>
    </row>
    <row r="36" s="40" customFormat="1" ht="69" spans="1:10">
      <c r="A36" s="43">
        <v>33</v>
      </c>
      <c r="B36" s="44" t="s">
        <v>191</v>
      </c>
      <c r="C36" s="45" t="s">
        <v>192</v>
      </c>
      <c r="D36" s="44" t="s">
        <v>87</v>
      </c>
      <c r="E36" s="43">
        <v>1</v>
      </c>
      <c r="F36" s="46">
        <v>180.75332</v>
      </c>
      <c r="G36" s="47"/>
      <c r="H36" s="47"/>
      <c r="I36" s="47"/>
      <c r="J36" s="47"/>
    </row>
    <row r="37" s="40" customFormat="1" ht="69" spans="1:10">
      <c r="A37" s="43">
        <v>34</v>
      </c>
      <c r="B37" s="44" t="s">
        <v>193</v>
      </c>
      <c r="C37" s="45" t="s">
        <v>194</v>
      </c>
      <c r="D37" s="44" t="s">
        <v>87</v>
      </c>
      <c r="E37" s="43">
        <v>10</v>
      </c>
      <c r="F37" s="46">
        <v>2158.596</v>
      </c>
      <c r="G37" s="47"/>
      <c r="H37" s="47"/>
      <c r="I37" s="47"/>
      <c r="J37" s="47"/>
    </row>
    <row r="38" s="40" customFormat="1" ht="69" spans="1:10">
      <c r="A38" s="43">
        <v>35</v>
      </c>
      <c r="B38" s="44" t="s">
        <v>195</v>
      </c>
      <c r="C38" s="45" t="s">
        <v>196</v>
      </c>
      <c r="D38" s="44" t="s">
        <v>87</v>
      </c>
      <c r="E38" s="43">
        <v>1</v>
      </c>
      <c r="F38" s="46">
        <v>253.24288</v>
      </c>
      <c r="G38" s="47"/>
      <c r="H38" s="47"/>
      <c r="I38" s="47"/>
      <c r="J38" s="47"/>
    </row>
    <row r="39" s="40" customFormat="1" ht="69" spans="1:10">
      <c r="A39" s="43">
        <v>36</v>
      </c>
      <c r="B39" s="44" t="s">
        <v>197</v>
      </c>
      <c r="C39" s="45" t="s">
        <v>198</v>
      </c>
      <c r="D39" s="44" t="s">
        <v>87</v>
      </c>
      <c r="E39" s="43">
        <v>1</v>
      </c>
      <c r="F39" s="46">
        <v>263.83852</v>
      </c>
      <c r="G39" s="47"/>
      <c r="H39" s="47"/>
      <c r="I39" s="47"/>
      <c r="J39" s="47"/>
    </row>
    <row r="40" s="40" customFormat="1" ht="69" spans="1:10">
      <c r="A40" s="43">
        <v>37</v>
      </c>
      <c r="B40" s="44" t="s">
        <v>199</v>
      </c>
      <c r="C40" s="45" t="s">
        <v>200</v>
      </c>
      <c r="D40" s="44" t="s">
        <v>87</v>
      </c>
      <c r="E40" s="43">
        <v>5</v>
      </c>
      <c r="F40" s="46">
        <v>486.4684</v>
      </c>
      <c r="G40" s="47"/>
      <c r="H40" s="47"/>
      <c r="I40" s="47"/>
      <c r="J40" s="47"/>
    </row>
    <row r="41" s="40" customFormat="1" ht="69" spans="1:10">
      <c r="A41" s="43">
        <v>38</v>
      </c>
      <c r="B41" s="44" t="s">
        <v>201</v>
      </c>
      <c r="C41" s="45" t="s">
        <v>202</v>
      </c>
      <c r="D41" s="44" t="s">
        <v>87</v>
      </c>
      <c r="E41" s="43">
        <v>5</v>
      </c>
      <c r="F41" s="46">
        <v>522.192</v>
      </c>
      <c r="G41" s="47"/>
      <c r="H41" s="47"/>
      <c r="I41" s="47"/>
      <c r="J41" s="47"/>
    </row>
    <row r="42" s="40" customFormat="1" ht="69" spans="1:10">
      <c r="A42" s="43">
        <v>39</v>
      </c>
      <c r="B42" s="44" t="s">
        <v>203</v>
      </c>
      <c r="C42" s="45" t="s">
        <v>204</v>
      </c>
      <c r="D42" s="44" t="s">
        <v>87</v>
      </c>
      <c r="E42" s="43">
        <v>1</v>
      </c>
      <c r="F42" s="46">
        <v>172.94068</v>
      </c>
      <c r="G42" s="47"/>
      <c r="H42" s="47"/>
      <c r="I42" s="47"/>
      <c r="J42" s="47"/>
    </row>
    <row r="43" s="40" customFormat="1" ht="69" spans="1:10">
      <c r="A43" s="43">
        <v>40</v>
      </c>
      <c r="B43" s="44" t="s">
        <v>205</v>
      </c>
      <c r="C43" s="45" t="s">
        <v>206</v>
      </c>
      <c r="D43" s="44" t="s">
        <v>87</v>
      </c>
      <c r="E43" s="43">
        <v>1</v>
      </c>
      <c r="F43" s="46">
        <v>290.13028</v>
      </c>
      <c r="G43" s="47"/>
      <c r="H43" s="47"/>
      <c r="I43" s="47"/>
      <c r="J43" s="47"/>
    </row>
    <row r="44" s="40" customFormat="1" ht="51.75" spans="1:10">
      <c r="A44" s="43">
        <v>41</v>
      </c>
      <c r="B44" s="44" t="s">
        <v>108</v>
      </c>
      <c r="C44" s="45" t="s">
        <v>109</v>
      </c>
      <c r="D44" s="44" t="s">
        <v>110</v>
      </c>
      <c r="E44" s="43">
        <v>5</v>
      </c>
      <c r="F44" s="46">
        <v>305.9276</v>
      </c>
      <c r="G44" s="47"/>
      <c r="H44" s="47"/>
      <c r="I44" s="47"/>
      <c r="J44" s="47"/>
    </row>
    <row r="45" s="40" customFormat="1" ht="51.75" spans="1:10">
      <c r="A45" s="43">
        <v>42</v>
      </c>
      <c r="B45" s="44" t="s">
        <v>111</v>
      </c>
      <c r="C45" s="45" t="s">
        <v>112</v>
      </c>
      <c r="D45" s="44" t="s">
        <v>110</v>
      </c>
      <c r="E45" s="43">
        <v>2</v>
      </c>
      <c r="F45" s="46">
        <v>152.93344</v>
      </c>
      <c r="G45" s="47"/>
      <c r="H45" s="47"/>
      <c r="I45" s="47"/>
      <c r="J45" s="47"/>
    </row>
    <row r="46" s="40" customFormat="1" ht="51.75" spans="1:10">
      <c r="A46" s="43">
        <v>43</v>
      </c>
      <c r="B46" s="44" t="s">
        <v>113</v>
      </c>
      <c r="C46" s="45" t="s">
        <v>114</v>
      </c>
      <c r="D46" s="44" t="s">
        <v>110</v>
      </c>
      <c r="E46" s="43">
        <v>2</v>
      </c>
      <c r="F46" s="46">
        <v>184.12328</v>
      </c>
      <c r="G46" s="47"/>
      <c r="H46" s="47"/>
      <c r="I46" s="47"/>
      <c r="J46" s="47"/>
    </row>
    <row r="47" s="40" customFormat="1" ht="51.75" spans="1:10">
      <c r="A47" s="43">
        <v>44</v>
      </c>
      <c r="B47" s="44" t="s">
        <v>115</v>
      </c>
      <c r="C47" s="45" t="s">
        <v>116</v>
      </c>
      <c r="D47" s="44" t="s">
        <v>110</v>
      </c>
      <c r="E47" s="43">
        <v>1</v>
      </c>
      <c r="F47" s="46">
        <v>112.06888</v>
      </c>
      <c r="G47" s="47"/>
      <c r="H47" s="47"/>
      <c r="I47" s="47"/>
      <c r="J47" s="47"/>
    </row>
    <row r="48" s="40" customFormat="1" ht="34.5" spans="1:10">
      <c r="A48" s="43">
        <v>45</v>
      </c>
      <c r="B48" s="44" t="s">
        <v>117</v>
      </c>
      <c r="C48" s="45" t="s">
        <v>118</v>
      </c>
      <c r="D48" s="44" t="s">
        <v>119</v>
      </c>
      <c r="E48" s="43">
        <v>1</v>
      </c>
      <c r="F48" s="46">
        <v>150.6868</v>
      </c>
      <c r="G48" s="47"/>
      <c r="H48" s="47"/>
      <c r="I48" s="47"/>
      <c r="J48" s="47"/>
    </row>
    <row r="49" s="40" customFormat="1" ht="34.5" spans="1:10">
      <c r="A49" s="43">
        <v>46</v>
      </c>
      <c r="B49" s="44" t="s">
        <v>120</v>
      </c>
      <c r="C49" s="45" t="s">
        <v>121</v>
      </c>
      <c r="D49" s="44" t="s">
        <v>119</v>
      </c>
      <c r="E49" s="43">
        <v>1</v>
      </c>
      <c r="F49" s="46">
        <v>309.51008</v>
      </c>
      <c r="G49" s="47"/>
      <c r="H49" s="47"/>
      <c r="I49" s="47"/>
      <c r="J49" s="47"/>
    </row>
    <row r="50" s="40" customFormat="1" ht="34.5" spans="1:10">
      <c r="A50" s="43">
        <v>47</v>
      </c>
      <c r="B50" s="44" t="s">
        <v>122</v>
      </c>
      <c r="C50" s="45" t="s">
        <v>123</v>
      </c>
      <c r="D50" s="44" t="s">
        <v>119</v>
      </c>
      <c r="E50" s="43">
        <v>1</v>
      </c>
      <c r="F50" s="46">
        <v>371.39388</v>
      </c>
      <c r="G50" s="47"/>
      <c r="H50" s="47"/>
      <c r="I50" s="47"/>
      <c r="J50" s="47"/>
    </row>
    <row r="51" s="40" customFormat="1" ht="34.5" spans="1:10">
      <c r="A51" s="43">
        <v>48</v>
      </c>
      <c r="B51" s="44" t="s">
        <v>207</v>
      </c>
      <c r="C51" s="45" t="s">
        <v>208</v>
      </c>
      <c r="D51" s="44" t="s">
        <v>209</v>
      </c>
      <c r="E51" s="43">
        <v>10</v>
      </c>
      <c r="F51" s="46">
        <v>4122.1796</v>
      </c>
      <c r="G51" s="47"/>
      <c r="H51" s="47"/>
      <c r="I51" s="47"/>
      <c r="J51" s="47"/>
    </row>
    <row r="52" s="40" customFormat="1" ht="34.5" spans="1:10">
      <c r="A52" s="43">
        <v>49</v>
      </c>
      <c r="B52" s="44" t="s">
        <v>210</v>
      </c>
      <c r="C52" s="45" t="s">
        <v>211</v>
      </c>
      <c r="D52" s="44" t="s">
        <v>71</v>
      </c>
      <c r="E52" s="43">
        <v>100</v>
      </c>
      <c r="F52" s="46">
        <v>2184.908</v>
      </c>
      <c r="G52" s="49"/>
      <c r="H52" s="47"/>
      <c r="I52" s="47"/>
      <c r="J52" s="47"/>
    </row>
    <row r="53" s="40" customFormat="1" ht="34.5" spans="1:10">
      <c r="A53" s="43">
        <v>50</v>
      </c>
      <c r="B53" s="44" t="s">
        <v>212</v>
      </c>
      <c r="C53" s="45" t="s">
        <v>213</v>
      </c>
      <c r="D53" s="44" t="s">
        <v>71</v>
      </c>
      <c r="E53" s="43">
        <v>100</v>
      </c>
      <c r="F53" s="46">
        <v>513.084</v>
      </c>
      <c r="G53" s="49"/>
      <c r="H53" s="47"/>
      <c r="I53" s="47"/>
      <c r="J53" s="47"/>
    </row>
    <row r="54" s="40" customFormat="1" ht="34.5" spans="1:10">
      <c r="A54" s="43">
        <v>51</v>
      </c>
      <c r="B54" s="44" t="s">
        <v>124</v>
      </c>
      <c r="C54" s="45" t="s">
        <v>125</v>
      </c>
      <c r="D54" s="44" t="s">
        <v>126</v>
      </c>
      <c r="E54" s="43">
        <v>1</v>
      </c>
      <c r="F54" s="46">
        <v>451.07876</v>
      </c>
      <c r="G54" s="47"/>
      <c r="H54" s="47"/>
      <c r="I54" s="47"/>
      <c r="J54" s="47"/>
    </row>
    <row r="55" s="40" customFormat="1" ht="34.5" spans="1:10">
      <c r="A55" s="43">
        <v>52</v>
      </c>
      <c r="B55" s="44" t="s">
        <v>127</v>
      </c>
      <c r="C55" s="45" t="s">
        <v>128</v>
      </c>
      <c r="D55" s="44" t="s">
        <v>126</v>
      </c>
      <c r="E55" s="43">
        <v>1</v>
      </c>
      <c r="F55" s="46">
        <v>505.48388</v>
      </c>
      <c r="G55" s="47"/>
      <c r="H55" s="47"/>
      <c r="I55" s="47"/>
      <c r="J55" s="47"/>
    </row>
    <row r="56" s="40" customFormat="1" ht="34.5" spans="1:10">
      <c r="A56" s="43">
        <v>53</v>
      </c>
      <c r="B56" s="44" t="s">
        <v>129</v>
      </c>
      <c r="C56" s="45" t="s">
        <v>130</v>
      </c>
      <c r="D56" s="44" t="s">
        <v>126</v>
      </c>
      <c r="E56" s="43">
        <v>5</v>
      </c>
      <c r="F56" s="46">
        <v>168.0426</v>
      </c>
      <c r="G56" s="47"/>
      <c r="H56" s="47"/>
      <c r="I56" s="47"/>
      <c r="J56" s="47"/>
    </row>
    <row r="57" s="40" customFormat="1" ht="34.5" spans="1:10">
      <c r="A57" s="43">
        <v>54</v>
      </c>
      <c r="B57" s="44" t="s">
        <v>131</v>
      </c>
      <c r="C57" s="45" t="s">
        <v>132</v>
      </c>
      <c r="D57" s="44" t="s">
        <v>126</v>
      </c>
      <c r="E57" s="43">
        <v>2</v>
      </c>
      <c r="F57" s="46">
        <v>128.84784</v>
      </c>
      <c r="G57" s="47"/>
      <c r="H57" s="47"/>
      <c r="I57" s="47"/>
      <c r="J57" s="47"/>
    </row>
    <row r="58" s="40" customFormat="1" ht="34.5" spans="1:10">
      <c r="A58" s="43">
        <v>55</v>
      </c>
      <c r="B58" s="44" t="s">
        <v>133</v>
      </c>
      <c r="C58" s="45" t="s">
        <v>134</v>
      </c>
      <c r="D58" s="44" t="s">
        <v>126</v>
      </c>
      <c r="E58" s="43">
        <v>2</v>
      </c>
      <c r="F58" s="46">
        <v>140.02032</v>
      </c>
      <c r="G58" s="47"/>
      <c r="H58" s="47"/>
      <c r="I58" s="47"/>
      <c r="J58" s="47"/>
    </row>
    <row r="59" s="40" customFormat="1" ht="34.5" spans="1:10">
      <c r="A59" s="43">
        <v>56</v>
      </c>
      <c r="B59" s="44" t="s">
        <v>135</v>
      </c>
      <c r="C59" s="45" t="s">
        <v>136</v>
      </c>
      <c r="D59" s="44" t="s">
        <v>126</v>
      </c>
      <c r="E59" s="43">
        <v>1</v>
      </c>
      <c r="F59" s="46">
        <v>123.27172</v>
      </c>
      <c r="G59" s="47"/>
      <c r="H59" s="47"/>
      <c r="I59" s="47"/>
      <c r="J59" s="47"/>
    </row>
    <row r="60" s="40" customFormat="1" ht="69" spans="1:10">
      <c r="A60" s="43">
        <v>57</v>
      </c>
      <c r="B60" s="44" t="s">
        <v>137</v>
      </c>
      <c r="C60" s="45" t="s">
        <v>138</v>
      </c>
      <c r="D60" s="44" t="s">
        <v>71</v>
      </c>
      <c r="E60" s="43">
        <v>50</v>
      </c>
      <c r="F60" s="46">
        <v>1094.73606</v>
      </c>
      <c r="G60" s="47"/>
      <c r="H60" s="47"/>
      <c r="I60" s="47"/>
      <c r="J60" s="47"/>
    </row>
    <row r="61" s="40" customFormat="1" ht="69" spans="1:10">
      <c r="A61" s="43">
        <v>58</v>
      </c>
      <c r="B61" s="44" t="s">
        <v>139</v>
      </c>
      <c r="C61" s="45" t="s">
        <v>138</v>
      </c>
      <c r="D61" s="44" t="s">
        <v>71</v>
      </c>
      <c r="E61" s="43">
        <v>100</v>
      </c>
      <c r="F61" s="46">
        <v>2546.87004</v>
      </c>
      <c r="G61" s="47"/>
      <c r="H61" s="47"/>
      <c r="I61" s="47"/>
      <c r="J61" s="47"/>
    </row>
    <row r="62" s="40" customFormat="1" ht="34.5" spans="1:10">
      <c r="A62" s="43">
        <v>59</v>
      </c>
      <c r="B62" s="44" t="s">
        <v>140</v>
      </c>
      <c r="C62" s="45" t="s">
        <v>141</v>
      </c>
      <c r="D62" s="44" t="s">
        <v>142</v>
      </c>
      <c r="E62" s="43">
        <v>10</v>
      </c>
      <c r="F62" s="46">
        <v>137.385072</v>
      </c>
      <c r="G62" s="47"/>
      <c r="H62" s="47"/>
      <c r="I62" s="47"/>
      <c r="J62" s="47"/>
    </row>
    <row r="63" s="40" customFormat="1" ht="34.5" spans="1:10">
      <c r="A63" s="43">
        <v>60</v>
      </c>
      <c r="B63" s="44" t="s">
        <v>143</v>
      </c>
      <c r="C63" s="45" t="s">
        <v>141</v>
      </c>
      <c r="D63" s="44" t="s">
        <v>142</v>
      </c>
      <c r="E63" s="43">
        <v>10</v>
      </c>
      <c r="F63" s="46">
        <v>344.69226</v>
      </c>
      <c r="G63" s="47"/>
      <c r="H63" s="47"/>
      <c r="I63" s="47"/>
      <c r="J63" s="47"/>
    </row>
    <row r="64" s="40" customFormat="1" ht="34.5" spans="1:10">
      <c r="A64" s="43">
        <v>61</v>
      </c>
      <c r="B64" s="44" t="s">
        <v>214</v>
      </c>
      <c r="C64" s="45" t="s">
        <v>145</v>
      </c>
      <c r="D64" s="44" t="s">
        <v>146</v>
      </c>
      <c r="E64" s="43">
        <v>2</v>
      </c>
      <c r="F64" s="46">
        <v>976.1389704</v>
      </c>
      <c r="G64" s="47"/>
      <c r="H64" s="47"/>
      <c r="I64" s="47"/>
      <c r="J64" s="47"/>
    </row>
    <row r="65" s="40" customFormat="1" ht="86.25" spans="1:10">
      <c r="A65" s="43">
        <v>62</v>
      </c>
      <c r="B65" s="44" t="s">
        <v>215</v>
      </c>
      <c r="C65" s="45" t="s">
        <v>148</v>
      </c>
      <c r="D65" s="44" t="s">
        <v>126</v>
      </c>
      <c r="E65" s="43">
        <v>1</v>
      </c>
      <c r="F65" s="46">
        <v>118.8675972</v>
      </c>
      <c r="G65" s="47"/>
      <c r="H65" s="47"/>
      <c r="I65" s="47"/>
      <c r="J65" s="47"/>
    </row>
    <row r="66" s="40" customFormat="1" ht="69" spans="1:10">
      <c r="A66" s="43">
        <v>63</v>
      </c>
      <c r="B66" s="44" t="s">
        <v>216</v>
      </c>
      <c r="C66" s="45" t="s">
        <v>150</v>
      </c>
      <c r="D66" s="44" t="s">
        <v>126</v>
      </c>
      <c r="E66" s="43">
        <v>1</v>
      </c>
      <c r="F66" s="46">
        <v>956.0066472</v>
      </c>
      <c r="G66" s="47"/>
      <c r="H66" s="47"/>
      <c r="I66" s="47"/>
      <c r="J66" s="47"/>
    </row>
    <row r="67" s="40" customFormat="1" spans="1:10">
      <c r="A67" s="50" t="s">
        <v>44</v>
      </c>
      <c r="B67" s="51"/>
      <c r="C67" s="52"/>
      <c r="D67" s="47" t="s">
        <v>151</v>
      </c>
      <c r="E67" s="47"/>
      <c r="F67" s="53">
        <f>SUM(F4:F66)</f>
        <v>82306.7077668</v>
      </c>
      <c r="G67" s="47"/>
      <c r="H67" s="47"/>
      <c r="I67" s="47"/>
      <c r="J67" s="47"/>
    </row>
  </sheetData>
  <sheetProtection formatCells="0" insertHyperlinks="0" autoFilter="0"/>
  <mergeCells count="2">
    <mergeCell ref="A67:C67"/>
    <mergeCell ref="A1:J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7" workbookViewId="0">
      <selection activeCell="E11" sqref="E11:E13"/>
    </sheetView>
  </sheetViews>
  <sheetFormatPr defaultColWidth="9" defaultRowHeight="17.25"/>
  <cols>
    <col min="1" max="1" width="7.65" style="4" customWidth="1"/>
    <col min="2" max="2" width="12.9666666666667" style="4" customWidth="1"/>
    <col min="3" max="3" width="49.3833333333333" style="3" customWidth="1"/>
    <col min="4" max="4" width="11.975" style="4" customWidth="1"/>
    <col min="5" max="5" width="9.38333333333333" style="5" customWidth="1"/>
    <col min="6" max="6" width="16.1083333333333" style="6" customWidth="1"/>
    <col min="7" max="7" width="8.025" style="3" customWidth="1"/>
    <col min="8" max="16384" width="9" style="3"/>
  </cols>
  <sheetData>
    <row r="1" s="1" customFormat="1" ht="21" spans="1:10">
      <c r="A1" s="7" t="s">
        <v>217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9" customHeight="1" spans="1:10">
      <c r="A2" s="8" t="s">
        <v>0</v>
      </c>
      <c r="B2" s="8" t="s">
        <v>56</v>
      </c>
      <c r="C2" s="8" t="s">
        <v>57</v>
      </c>
      <c r="D2" s="8" t="s">
        <v>58</v>
      </c>
      <c r="E2" s="8" t="s">
        <v>59</v>
      </c>
      <c r="F2" s="9" t="s">
        <v>60</v>
      </c>
      <c r="G2" s="8" t="s">
        <v>61</v>
      </c>
      <c r="H2" s="10" t="s">
        <v>62</v>
      </c>
      <c r="I2" s="10" t="s">
        <v>63</v>
      </c>
      <c r="J2" s="8" t="s">
        <v>18</v>
      </c>
    </row>
    <row r="3" s="3" customFormat="1" ht="69" spans="1:10">
      <c r="A3" s="11">
        <v>1</v>
      </c>
      <c r="B3" s="12" t="s">
        <v>218</v>
      </c>
      <c r="C3" s="13" t="s">
        <v>219</v>
      </c>
      <c r="D3" s="12" t="s">
        <v>220</v>
      </c>
      <c r="E3" s="14">
        <f>750+2250</f>
        <v>3000</v>
      </c>
      <c r="F3" s="15">
        <v>53716.5</v>
      </c>
      <c r="G3" s="16"/>
      <c r="H3" s="17"/>
      <c r="I3" s="17"/>
      <c r="J3" s="17"/>
    </row>
    <row r="4" s="3" customFormat="1" ht="69" spans="1:10">
      <c r="A4" s="11">
        <v>2</v>
      </c>
      <c r="B4" s="12" t="s">
        <v>218</v>
      </c>
      <c r="C4" s="13" t="s">
        <v>221</v>
      </c>
      <c r="D4" s="12" t="s">
        <v>220</v>
      </c>
      <c r="E4" s="14">
        <v>750</v>
      </c>
      <c r="F4" s="15">
        <v>15393.0375</v>
      </c>
      <c r="G4" s="16"/>
      <c r="H4" s="17"/>
      <c r="I4" s="17"/>
      <c r="J4" s="17"/>
    </row>
    <row r="5" s="3" customFormat="1" ht="69" spans="1:10">
      <c r="A5" s="11">
        <v>5</v>
      </c>
      <c r="B5" s="18" t="s">
        <v>218</v>
      </c>
      <c r="C5" s="13" t="s">
        <v>222</v>
      </c>
      <c r="D5" s="12" t="s">
        <v>220</v>
      </c>
      <c r="E5" s="14">
        <v>600</v>
      </c>
      <c r="F5" s="15">
        <v>22045.5</v>
      </c>
      <c r="G5" s="16"/>
      <c r="H5" s="17"/>
      <c r="I5" s="17"/>
      <c r="J5" s="17"/>
    </row>
    <row r="6" s="3" customFormat="1" ht="69" spans="1:10">
      <c r="A6" s="11">
        <v>8</v>
      </c>
      <c r="B6" s="18" t="s">
        <v>223</v>
      </c>
      <c r="C6" s="13" t="s">
        <v>138</v>
      </c>
      <c r="D6" s="12" t="s">
        <v>220</v>
      </c>
      <c r="E6" s="14">
        <v>3000</v>
      </c>
      <c r="F6" s="15">
        <v>72967.5</v>
      </c>
      <c r="G6" s="16"/>
      <c r="H6" s="17"/>
      <c r="I6" s="17"/>
      <c r="J6" s="17"/>
    </row>
    <row r="7" s="3" customFormat="1" ht="69" spans="1:10">
      <c r="A7" s="11">
        <v>9</v>
      </c>
      <c r="B7" s="18" t="s">
        <v>223</v>
      </c>
      <c r="C7" s="13" t="s">
        <v>224</v>
      </c>
      <c r="D7" s="12" t="s">
        <v>220</v>
      </c>
      <c r="E7" s="14">
        <v>750</v>
      </c>
      <c r="F7" s="15">
        <v>21222.675</v>
      </c>
      <c r="G7" s="16"/>
      <c r="H7" s="17"/>
      <c r="I7" s="17"/>
      <c r="J7" s="17"/>
    </row>
    <row r="8" s="3" customFormat="1" ht="69" spans="1:10">
      <c r="A8" s="11">
        <v>11</v>
      </c>
      <c r="B8" s="18" t="s">
        <v>223</v>
      </c>
      <c r="C8" s="13" t="s">
        <v>225</v>
      </c>
      <c r="D8" s="12" t="s">
        <v>220</v>
      </c>
      <c r="E8" s="14">
        <v>600</v>
      </c>
      <c r="F8" s="15">
        <v>24121.6272</v>
      </c>
      <c r="G8" s="16"/>
      <c r="H8" s="17"/>
      <c r="I8" s="17"/>
      <c r="J8" s="17"/>
    </row>
    <row r="9" s="3" customFormat="1" ht="69" spans="1:10">
      <c r="A9" s="11">
        <v>16</v>
      </c>
      <c r="B9" s="18" t="s">
        <v>226</v>
      </c>
      <c r="C9" s="13" t="s">
        <v>182</v>
      </c>
      <c r="D9" s="12" t="s">
        <v>220</v>
      </c>
      <c r="E9" s="14">
        <v>250</v>
      </c>
      <c r="F9" s="15">
        <v>11014.9875</v>
      </c>
      <c r="G9" s="19"/>
      <c r="H9" s="17"/>
      <c r="I9" s="17"/>
      <c r="J9" s="17"/>
    </row>
    <row r="10" s="3" customFormat="1" ht="69" spans="1:10">
      <c r="A10" s="11">
        <v>17</v>
      </c>
      <c r="B10" s="18" t="s">
        <v>226</v>
      </c>
      <c r="C10" s="13" t="s">
        <v>184</v>
      </c>
      <c r="D10" s="12" t="s">
        <v>220</v>
      </c>
      <c r="E10" s="14">
        <v>500</v>
      </c>
      <c r="F10" s="15">
        <v>26371.8</v>
      </c>
      <c r="G10" s="19"/>
      <c r="H10" s="17"/>
      <c r="I10" s="17"/>
      <c r="J10" s="17"/>
    </row>
    <row r="11" s="3" customFormat="1" ht="86.25" spans="1:10">
      <c r="A11" s="11">
        <v>24</v>
      </c>
      <c r="B11" s="18" t="s">
        <v>227</v>
      </c>
      <c r="C11" s="13" t="s">
        <v>228</v>
      </c>
      <c r="D11" s="12" t="s">
        <v>66</v>
      </c>
      <c r="E11" s="20">
        <v>800</v>
      </c>
      <c r="F11" s="15">
        <v>150787.08</v>
      </c>
      <c r="G11" s="17"/>
      <c r="H11" s="17"/>
      <c r="I11" s="17"/>
      <c r="J11" s="17"/>
    </row>
    <row r="12" s="3" customFormat="1" ht="86.25" spans="1:10">
      <c r="A12" s="11">
        <v>25</v>
      </c>
      <c r="B12" s="18" t="s">
        <v>227</v>
      </c>
      <c r="C12" s="13" t="s">
        <v>229</v>
      </c>
      <c r="D12" s="12" t="s">
        <v>66</v>
      </c>
      <c r="E12" s="20">
        <v>700</v>
      </c>
      <c r="F12" s="15">
        <v>135438.03</v>
      </c>
      <c r="G12" s="17"/>
      <c r="H12" s="17"/>
      <c r="I12" s="17"/>
      <c r="J12" s="17"/>
    </row>
    <row r="13" s="3" customFormat="1" ht="86.25" spans="1:10">
      <c r="A13" s="21">
        <v>34</v>
      </c>
      <c r="B13" s="22" t="s">
        <v>230</v>
      </c>
      <c r="C13" s="23" t="s">
        <v>228</v>
      </c>
      <c r="D13" s="24" t="s">
        <v>66</v>
      </c>
      <c r="E13" s="25">
        <v>500</v>
      </c>
      <c r="F13" s="26">
        <v>143844.3</v>
      </c>
      <c r="G13" s="27"/>
      <c r="H13" s="17"/>
      <c r="I13" s="17"/>
      <c r="J13" s="17"/>
    </row>
    <row r="14" s="3" customFormat="1" spans="1:10">
      <c r="A14" s="21">
        <v>35</v>
      </c>
      <c r="B14" s="22" t="s">
        <v>231</v>
      </c>
      <c r="C14" s="23"/>
      <c r="D14" s="24" t="s">
        <v>66</v>
      </c>
      <c r="E14" s="25">
        <v>35</v>
      </c>
      <c r="F14" s="26">
        <v>115920</v>
      </c>
      <c r="G14" s="27"/>
      <c r="H14" s="17"/>
      <c r="I14" s="17"/>
      <c r="J14" s="17"/>
    </row>
    <row r="15" s="3" customFormat="1" spans="1:10">
      <c r="A15" s="21">
        <v>36</v>
      </c>
      <c r="B15" s="22" t="s">
        <v>232</v>
      </c>
      <c r="C15" s="23"/>
      <c r="D15" s="24" t="s">
        <v>66</v>
      </c>
      <c r="E15" s="25">
        <v>5</v>
      </c>
      <c r="F15" s="26">
        <v>621000</v>
      </c>
      <c r="G15" s="27"/>
      <c r="H15" s="17"/>
      <c r="I15" s="17"/>
      <c r="J15" s="17"/>
    </row>
    <row r="16" s="3" customFormat="1" spans="1:10">
      <c r="A16" s="28" t="s">
        <v>44</v>
      </c>
      <c r="B16" s="29"/>
      <c r="C16" s="30"/>
      <c r="D16" s="31" t="s">
        <v>151</v>
      </c>
      <c r="E16" s="32"/>
      <c r="F16" s="33">
        <f>SUM(F3:F15)</f>
        <v>1413843.0372</v>
      </c>
      <c r="G16" s="17"/>
      <c r="H16" s="17"/>
      <c r="I16" s="17"/>
      <c r="J16" s="17"/>
    </row>
    <row r="59" ht="18.75" spans="1:8">
      <c r="A59" s="34"/>
      <c r="B59" s="34"/>
      <c r="C59" s="35"/>
      <c r="D59" s="34"/>
      <c r="E59" s="36"/>
      <c r="F59" s="37"/>
      <c r="G59" s="35"/>
      <c r="H59" s="35"/>
    </row>
  </sheetData>
  <sheetProtection formatCells="0" insertHyperlinks="0" autoFilter="0"/>
  <mergeCells count="2">
    <mergeCell ref="A1:J1"/>
    <mergeCell ref="A16:C1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6 " / > < p i x e l a t o r L i s t   s h e e t S t i d = " 4 " / > < p i x e l a t o r L i s t   s h e e t S t i d = " 5 " / > < p i x e l a t o r L i s t   s h e e t S t i d = " 8 " / > < p i x e l a t o r L i s t   s h e e t S t i d = " 9 " / > < p i x e l a t o r L i s t   s h e e t S t i d = " 1 0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WPS Office WWO_wpscloud_20231221175831-f4dcce6af2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招标供应商信息</vt:lpstr>
      <vt:lpstr>招标工程量清单</vt:lpstr>
      <vt:lpstr>嘉祥中燃工程量清单</vt:lpstr>
      <vt:lpstr>宁阳中燃工程量清单</vt:lpstr>
      <vt:lpstr>文登中燃工程量清单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ubt</dc:creator>
  <cp:lastModifiedBy>飞雪</cp:lastModifiedBy>
  <dcterms:created xsi:type="dcterms:W3CDTF">2016-11-07T00:38:00Z</dcterms:created>
  <dcterms:modified xsi:type="dcterms:W3CDTF">2024-03-25T01:28:43Z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DVWM0.0">
    <vt:lpwstr>zr3MvcbLxrrSvMrGudLLucvG0r65z7zSzMe5yc7Lxs3KyL29084=</vt:lpwstr>
  </property>
  <property fmtid="{D5CDD505-2E9C-101B-9397-08002B2CF9AE}" pid="3" name="VDVWM1.0">
    <vt:lpwstr>Mjgw====hN2Zj93F3bzFo6OqjJqNjKOjiJ6RmJmMm6Oju5CIkZOQnpuMo6MaSFoYV3QYTkQZdGQZX3gYUmkYaloZV14ZYkCJztHP183Pzc/Sx9LNytbXFn99GGtXG0VxFmR5Fnh4Gm1zF3hVFnh41tGHk4yH3dPdlpvdxd3Nm5rLzMiaypvJzZmZyJ6ax5nGm8/Ons3JzJvGmZrMz93T3ZOW3cXd3dPdk4vdxc/T3ZGe3cXdGHF0GFlwGlBA3dP</vt:lpwstr>
  </property>
  <property fmtid="{D5CDD505-2E9C-101B-9397-08002B2CF9AE}" pid="4" name="VDVWM1.1">
    <vt:lpwstr>dkIvdxc7JzsvJx8nNys6C9Q==</vt:lpwstr>
  </property>
  <property fmtid="{D5CDD505-2E9C-101B-9397-08002B2CF9AE}" pid="5" name="ICV">
    <vt:lpwstr>60BEEC7ADF584B34AAD3B6FDDBBF15B5_13</vt:lpwstr>
  </property>
  <property fmtid="{D5CDD505-2E9C-101B-9397-08002B2CF9AE}" pid="6" name="KSOProductBuildVer">
    <vt:lpwstr>2052-12.1.0.16388</vt:lpwstr>
  </property>
</Properties>
</file>